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ml.chartshapes+xml"/>
  <Override PartName="/xl/charts/chart6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MFL\MF\2018\OPERATYWKA\08\Biuro Prasowe\"/>
    </mc:Choice>
  </mc:AlternateContent>
  <bookViews>
    <workbookView xWindow="13845" yWindow="-15" windowWidth="14955" windowHeight="12840" tabRatio="941"/>
  </bookViews>
  <sheets>
    <sheet name="TYTUŁ" sheetId="13" r:id="rId1"/>
    <sheet name="SPIS TREŚCI   " sheetId="14" r:id="rId2"/>
    <sheet name="UWAGA" sheetId="18" r:id="rId3"/>
    <sheet name="TABLICA 1  " sheetId="10" r:id="rId4"/>
    <sheet name="TABLICA 2  " sheetId="11" r:id="rId5"/>
    <sheet name="TABLICA 3" sheetId="24" r:id="rId6"/>
    <sheet name="TABLICA 4 " sheetId="2" r:id="rId7"/>
    <sheet name="TABLICA 5   " sheetId="3" r:id="rId8"/>
    <sheet name="TABLICA 6" sheetId="30" r:id="rId9"/>
    <sheet name="TABLICA  7" sheetId="9" r:id="rId10"/>
    <sheet name="TABLICA 8 " sheetId="6" r:id="rId11"/>
    <sheet name="TABLICA 9 " sheetId="5" r:id="rId12"/>
    <sheet name="TABLICA 10 " sheetId="8" r:id="rId13"/>
    <sheet name="TABLICA 11" sheetId="20" r:id="rId14"/>
    <sheet name="TABLICA 12" sheetId="21" r:id="rId15"/>
    <sheet name="TABLICA 13" sheetId="22" r:id="rId16"/>
    <sheet name="TABLICA 14" sheetId="23" r:id="rId17"/>
    <sheet name="TABLICA 15 " sheetId="19" r:id="rId18"/>
    <sheet name="TABLICA 16  " sheetId="29" r:id="rId19"/>
    <sheet name="TYTUŁ-środ.europejskie" sheetId="17" r:id="rId20"/>
    <sheet name="TABLICA 17" sheetId="25" r:id="rId21"/>
    <sheet name="TABLICA 18 " sheetId="26" r:id="rId22"/>
    <sheet name="TABLICA 19" sheetId="27" r:id="rId23"/>
    <sheet name="TABLICA 20" sheetId="28" r:id="rId24"/>
    <sheet name="WYKRES1" sheetId="31" r:id="rId25"/>
    <sheet name="WYKRES2" sheetId="32" r:id="rId26"/>
    <sheet name="WYKRES3" sheetId="33" r:id="rId27"/>
    <sheet name="WYKRES4" sheetId="34" r:id="rId28"/>
    <sheet name="WYKRES5" sheetId="35" r:id="rId29"/>
    <sheet name="WYKRES6" sheetId="36" r:id="rId30"/>
    <sheet name="WYKRES7" sheetId="37" r:id="rId31"/>
  </sheets>
  <externalReferences>
    <externalReference r:id="rId32"/>
    <externalReference r:id="rId33"/>
    <externalReference r:id="rId34"/>
  </externalReferences>
  <definedNames>
    <definedName name="_______________Ver2" localSheetId="17">#REF!</definedName>
    <definedName name="_______________Ver2" localSheetId="8">#REF!</definedName>
    <definedName name="_______________Ver2">#REF!</definedName>
    <definedName name="______________Ver2" localSheetId="17">#REF!</definedName>
    <definedName name="______________Ver2" localSheetId="8">#REF!</definedName>
    <definedName name="______________Ver2">#REF!</definedName>
    <definedName name="_____________Ver2" localSheetId="2">#REF!</definedName>
    <definedName name="____________Ver2" localSheetId="17">#REF!</definedName>
    <definedName name="____________Ver2" localSheetId="8">#REF!</definedName>
    <definedName name="____________Ver2">#REF!</definedName>
    <definedName name="___________Ver2" localSheetId="17">#REF!</definedName>
    <definedName name="___________Ver2">#REF!</definedName>
    <definedName name="__________Ver2" localSheetId="17">#REF!</definedName>
    <definedName name="__________Ver2">#REF!</definedName>
    <definedName name="_________Ver2" localSheetId="1">#REF!</definedName>
    <definedName name="________Ver2" localSheetId="17">#REF!</definedName>
    <definedName name="________Ver2">#REF!</definedName>
    <definedName name="_______Ver2" localSheetId="17">#REF!</definedName>
    <definedName name="_______Ver2" localSheetId="4">#REF!</definedName>
    <definedName name="_______Ver2">#REF!</definedName>
    <definedName name="______Ver2" localSheetId="1">#REF!</definedName>
    <definedName name="______Ver2" localSheetId="17">#REF!</definedName>
    <definedName name="______Ver2" localSheetId="4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17">#REF!</definedName>
    <definedName name="_____tab6">#REF!</definedName>
    <definedName name="_____Ver2" localSheetId="1">#REF!</definedName>
    <definedName name="_____Ver2" localSheetId="3">#REF!</definedName>
    <definedName name="_____Ver2" localSheetId="17">#REF!</definedName>
    <definedName name="_____Ver2" localSheetId="4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17">#REF!</definedName>
    <definedName name="____tab6">#REF!</definedName>
    <definedName name="____Ver2" localSheetId="1">#REF!</definedName>
    <definedName name="____Ver2" localSheetId="3">#REF!</definedName>
    <definedName name="____Ver2" localSheetId="17">#REF!</definedName>
    <definedName name="____Ver2" localSheetId="4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17">#REF!</definedName>
    <definedName name="___tab6">#REF!</definedName>
    <definedName name="___Ver2" localSheetId="1">#REF!</definedName>
    <definedName name="___Ver2" localSheetId="3">#REF!</definedName>
    <definedName name="___Ver2" localSheetId="17">#REF!</definedName>
    <definedName name="___Ver2" localSheetId="18">#REF!</definedName>
    <definedName name="___Ver2" localSheetId="4">#REF!</definedName>
    <definedName name="___Ver2" localSheetId="6">'[1]TABLICA2 (2)'!$A$1:$L$20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17">#REF!</definedName>
    <definedName name="__tab6">#REF!</definedName>
    <definedName name="__Ver2" localSheetId="1">#REF!</definedName>
    <definedName name="__Ver2" localSheetId="3">#REF!</definedName>
    <definedName name="__Ver2" localSheetId="13">#REF!</definedName>
    <definedName name="__Ver2" localSheetId="17">#REF!</definedName>
    <definedName name="__Ver2" localSheetId="18">#REF!</definedName>
    <definedName name="__Ver2" localSheetId="4">#REF!</definedName>
    <definedName name="__Ver2" localSheetId="6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 '!$A$6:$HV$65</definedName>
    <definedName name="_xlnm._FilterDatabase" localSheetId="22" hidden="1">'TABLICA 19'!$A$6:$R$6</definedName>
    <definedName name="_xlnm._FilterDatabase" localSheetId="23" hidden="1">'TABLICA 20'!$A$11:$M$11</definedName>
    <definedName name="_xlnm._FilterDatabase" localSheetId="8" hidden="1">'TABLICA 6'!$A$9:$M$9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17">#REF!</definedName>
    <definedName name="_tab6" localSheetId="8">#REF!</definedName>
    <definedName name="_tab6">#REF!</definedName>
    <definedName name="_Ver2" localSheetId="1">#REF!</definedName>
    <definedName name="_Ver2" localSheetId="9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  '!$A$1:$G$23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17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17">#REF!</definedName>
    <definedName name="ds" localSheetId="18">#REF!</definedName>
    <definedName name="ds" localSheetId="4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17">#REF!</definedName>
    <definedName name="dsgg" localSheetId="4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17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   '!$A$1:$E$43</definedName>
    <definedName name="_xlnm.Print_Area" localSheetId="9">'TABLICA  7'!$A$12:$L$189</definedName>
    <definedName name="_xlnm.Print_Area" localSheetId="3">'TABLICA 1  '!$A$1:$H$101</definedName>
    <definedName name="_xlnm.Print_Area" localSheetId="12">'TABLICA 10 '!$A$1:$L$98</definedName>
    <definedName name="_xlnm.Print_Area" localSheetId="13">'TABLICA 11'!$A$1:$I$52</definedName>
    <definedName name="_xlnm.Print_Area" localSheetId="14">'TABLICA 12'!$A$1:$G$96</definedName>
    <definedName name="_xlnm.Print_Area" localSheetId="15">'TABLICA 13'!$A$1:$H$37</definedName>
    <definedName name="_xlnm.Print_Area" localSheetId="16">'TABLICA 14'!$A$1:$H$31</definedName>
    <definedName name="_xlnm.Print_Area" localSheetId="17">'TABLICA 15 '!$A$1:$F$26</definedName>
    <definedName name="_xlnm.Print_Area" localSheetId="18">'TABLICA 16  '!$A$1:$E$30</definedName>
    <definedName name="_xlnm.Print_Area" localSheetId="20">'TABLICA 17'!$A$1:$I$35</definedName>
    <definedName name="_xlnm.Print_Area" localSheetId="21">'TABLICA 18 '!$A$1:$D$42</definedName>
    <definedName name="_xlnm.Print_Area" localSheetId="22">'TABLICA 19'!$A$1:$L$235</definedName>
    <definedName name="_xlnm.Print_Area" localSheetId="4">'TABLICA 2  '!$A$1:$H$22</definedName>
    <definedName name="_xlnm.Print_Area" localSheetId="23">'TABLICA 20'!$A$1:$L$104</definedName>
    <definedName name="_xlnm.Print_Area" localSheetId="5">'TABLICA 3'!$A$1:$L$126</definedName>
    <definedName name="_xlnm.Print_Area" localSheetId="6">'TABLICA 4 '!$A$9:$D$98</definedName>
    <definedName name="_xlnm.Print_Area" localSheetId="7">'TABLICA 5   '!$A$1:$D$25</definedName>
    <definedName name="_xlnm.Print_Area" localSheetId="8">'TABLICA 6'!$A$1:$M$101</definedName>
    <definedName name="_xlnm.Print_Area" localSheetId="10">'TABLICA 8 '!$A$12:$M$436</definedName>
    <definedName name="_xlnm.Print_Area" localSheetId="11">'TABLICA 9 '!$A$12:$L$188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   '!$A$1:$E$24</definedName>
    <definedName name="Print_Area_MI" localSheetId="9">#REF!</definedName>
    <definedName name="Print_Area_MI" localSheetId="3">#REF!</definedName>
    <definedName name="Print_Area_MI" localSheetId="12">#REF!</definedName>
    <definedName name="Print_Area_MI" localSheetId="13">'TABLICA 11'!$C$2:$H$44</definedName>
    <definedName name="Print_Area_MI" localSheetId="14">'TABLICA 12'!$A$2:$F$43</definedName>
    <definedName name="Print_Area_MI" localSheetId="15">'TABLICA 13'!$C$2:$G$37</definedName>
    <definedName name="Print_Area_MI" localSheetId="16">'TABLICA 14'!$C$2:$G$30</definedName>
    <definedName name="Print_Area_MI" localSheetId="17">'TABLICA 15 '!$B$1:$F$20</definedName>
    <definedName name="Print_Area_MI" localSheetId="18">#REF!</definedName>
    <definedName name="Print_Area_MI" localSheetId="4">'TABLICA 2  '!#REF!</definedName>
    <definedName name="Print_Area_MI" localSheetId="6">'TABLICA 4 '!$B$1:$D$71</definedName>
    <definedName name="Print_Area_MI" localSheetId="7">'TABLICA 5   '!$B$1:$D$25</definedName>
    <definedName name="Print_Area_MI" localSheetId="8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9">'TABLICA  7'!$1:$11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22">#REF!</definedName>
    <definedName name="Programy" localSheetId="4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17">#REF!</definedName>
    <definedName name="t11e" localSheetId="19">#REF!</definedName>
    <definedName name="t11e" localSheetId="2">#REF!</definedName>
    <definedName name="t11e">#REF!</definedName>
    <definedName name="TAB" localSheetId="17">#REF!</definedName>
    <definedName name="TAB" localSheetId="19">#REF!</definedName>
    <definedName name="TAB" localSheetId="2">#REF!</definedName>
    <definedName name="TAB">#REF!</definedName>
    <definedName name="TAB16ELA" localSheetId="17">#REF!</definedName>
    <definedName name="TAB16ELA" localSheetId="19">#REF!</definedName>
    <definedName name="TAB16ELA" localSheetId="2">#REF!</definedName>
    <definedName name="TAB16ELA">#REF!</definedName>
    <definedName name="_xlnm.Print_Titles" localSheetId="9">'TABLICA  7'!$1:$11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1">'TABLICA 18 '!$1:$6</definedName>
    <definedName name="_xlnm.Print_Titles" localSheetId="22">'TABLICA 19'!$1:$6</definedName>
    <definedName name="_xlnm.Print_Titles" localSheetId="23">'TABLICA 20'!$1:$11</definedName>
    <definedName name="_xlnm.Print_Titles" localSheetId="6">'TABLICA 4 '!$1:$8</definedName>
    <definedName name="_xlnm.Print_Titles" localSheetId="7">'TABLICA 5   '!$1:$8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7">#REF!</definedName>
    <definedName name="xghfd" localSheetId="4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E30" i="29" l="1"/>
  <c r="E29" i="29"/>
  <c r="E28" i="29"/>
  <c r="O27" i="29"/>
  <c r="E27" i="29"/>
  <c r="E26" i="29"/>
  <c r="E24" i="29"/>
  <c r="E23" i="29"/>
  <c r="E22" i="29"/>
  <c r="Q21" i="29"/>
  <c r="E21" i="29"/>
  <c r="E20" i="29"/>
  <c r="E19" i="29"/>
  <c r="E18" i="29"/>
  <c r="E17" i="29"/>
  <c r="E16" i="29"/>
  <c r="E15" i="29"/>
  <c r="E14" i="29"/>
  <c r="E12" i="29"/>
  <c r="E10" i="29"/>
  <c r="I241" i="27" l="1"/>
  <c r="L235" i="27"/>
  <c r="I235" i="27"/>
  <c r="K235" i="27" s="1"/>
  <c r="G235" i="27"/>
  <c r="E235" i="27"/>
  <c r="L234" i="27"/>
  <c r="J233" i="27"/>
  <c r="H233" i="27"/>
  <c r="F233" i="27"/>
  <c r="L232" i="27"/>
  <c r="J231" i="27"/>
  <c r="H231" i="27"/>
  <c r="F231" i="27"/>
  <c r="L230" i="27"/>
  <c r="K230" i="27"/>
  <c r="L229" i="27"/>
  <c r="J228" i="27"/>
  <c r="H228" i="27"/>
  <c r="F228" i="27"/>
  <c r="L227" i="27"/>
  <c r="J227" i="27"/>
  <c r="H227" i="27"/>
  <c r="F227" i="27"/>
  <c r="L226" i="27"/>
  <c r="K226" i="27"/>
  <c r="L225" i="27"/>
  <c r="J224" i="27"/>
  <c r="H224" i="27"/>
  <c r="F224" i="27"/>
  <c r="L223" i="27"/>
  <c r="J222" i="27"/>
  <c r="H222" i="27"/>
  <c r="F222" i="27"/>
  <c r="L221" i="27"/>
  <c r="J218" i="27"/>
  <c r="H218" i="27"/>
  <c r="F218" i="27"/>
  <c r="L217" i="27"/>
  <c r="J216" i="27"/>
  <c r="H216" i="27"/>
  <c r="F216" i="27"/>
  <c r="L215" i="27"/>
  <c r="J215" i="27"/>
  <c r="H215" i="27"/>
  <c r="F215" i="27"/>
  <c r="L214" i="27"/>
  <c r="K214" i="27"/>
  <c r="L213" i="27"/>
  <c r="K213" i="27"/>
  <c r="L212" i="27"/>
  <c r="L211" i="27"/>
  <c r="K211" i="27"/>
  <c r="J210" i="27"/>
  <c r="H210" i="27"/>
  <c r="F210" i="27"/>
  <c r="L208" i="27"/>
  <c r="L207" i="27"/>
  <c r="K207" i="27"/>
  <c r="J205" i="27"/>
  <c r="H205" i="27"/>
  <c r="F205" i="27"/>
  <c r="L203" i="27"/>
  <c r="K203" i="27"/>
  <c r="J203" i="27"/>
  <c r="H203" i="27"/>
  <c r="F203" i="27"/>
  <c r="L202" i="27"/>
  <c r="L201" i="27"/>
  <c r="K201" i="27"/>
  <c r="J200" i="27"/>
  <c r="H200" i="27"/>
  <c r="F200" i="27"/>
  <c r="L198" i="27"/>
  <c r="K198" i="27"/>
  <c r="J198" i="27"/>
  <c r="H198" i="27"/>
  <c r="F198" i="27"/>
  <c r="L197" i="27"/>
  <c r="J196" i="27"/>
  <c r="H196" i="27"/>
  <c r="F196" i="27"/>
  <c r="L195" i="27"/>
  <c r="J195" i="27"/>
  <c r="H195" i="27"/>
  <c r="L194" i="27"/>
  <c r="K194" i="27"/>
  <c r="L193" i="27"/>
  <c r="K193" i="27"/>
  <c r="L192" i="27"/>
  <c r="K192" i="27"/>
  <c r="J192" i="27"/>
  <c r="H192" i="27"/>
  <c r="F192" i="27"/>
  <c r="J190" i="27"/>
  <c r="H190" i="27"/>
  <c r="F190" i="27"/>
  <c r="L189" i="27"/>
  <c r="K189" i="27"/>
  <c r="J189" i="27"/>
  <c r="H189" i="27"/>
  <c r="F189" i="27"/>
  <c r="L188" i="27"/>
  <c r="K188" i="27"/>
  <c r="J188" i="27"/>
  <c r="H188" i="27"/>
  <c r="F188" i="27"/>
  <c r="L187" i="27"/>
  <c r="K187" i="27"/>
  <c r="L186" i="27"/>
  <c r="K186" i="27"/>
  <c r="J186" i="27"/>
  <c r="H186" i="27"/>
  <c r="F186" i="27"/>
  <c r="L185" i="27"/>
  <c r="J185" i="27"/>
  <c r="H185" i="27"/>
  <c r="L184" i="27"/>
  <c r="K184" i="27"/>
  <c r="L182" i="27"/>
  <c r="K182" i="27"/>
  <c r="L181" i="27"/>
  <c r="K181" i="27"/>
  <c r="L180" i="27"/>
  <c r="K180" i="27"/>
  <c r="J180" i="27"/>
  <c r="H180" i="27"/>
  <c r="F180" i="27"/>
  <c r="L179" i="27"/>
  <c r="L178" i="27"/>
  <c r="K178" i="27"/>
  <c r="J178" i="27"/>
  <c r="H178" i="27"/>
  <c r="F178" i="27"/>
  <c r="L177" i="27"/>
  <c r="K177" i="27"/>
  <c r="L176" i="27"/>
  <c r="J176" i="27"/>
  <c r="H176" i="27"/>
  <c r="F176" i="27"/>
  <c r="L175" i="27"/>
  <c r="K175" i="27"/>
  <c r="L173" i="27"/>
  <c r="K173" i="27"/>
  <c r="J173" i="27"/>
  <c r="H173" i="27"/>
  <c r="F173" i="27"/>
  <c r="L172" i="27"/>
  <c r="K172" i="27"/>
  <c r="L171" i="27"/>
  <c r="K171" i="27"/>
  <c r="L170" i="27"/>
  <c r="K170" i="27"/>
  <c r="L169" i="27"/>
  <c r="K169" i="27"/>
  <c r="L167" i="27"/>
  <c r="K167" i="27"/>
  <c r="L165" i="27"/>
  <c r="J165" i="27"/>
  <c r="H165" i="27"/>
  <c r="F165" i="27"/>
  <c r="L164" i="27"/>
  <c r="L163" i="27"/>
  <c r="K163" i="27"/>
  <c r="L162" i="27"/>
  <c r="K162" i="27"/>
  <c r="J162" i="27"/>
  <c r="H162" i="27"/>
  <c r="F162" i="27"/>
  <c r="L158" i="27"/>
  <c r="K158" i="27"/>
  <c r="L154" i="27"/>
  <c r="K154" i="27"/>
  <c r="L153" i="27"/>
  <c r="K153" i="27"/>
  <c r="L152" i="27"/>
  <c r="K152" i="27"/>
  <c r="J152" i="27"/>
  <c r="H152" i="27"/>
  <c r="F152" i="27"/>
  <c r="L151" i="27"/>
  <c r="K151" i="27"/>
  <c r="L150" i="27"/>
  <c r="K150" i="27"/>
  <c r="L149" i="27"/>
  <c r="K149" i="27"/>
  <c r="L148" i="27"/>
  <c r="K148" i="27"/>
  <c r="L147" i="27"/>
  <c r="K147" i="27"/>
  <c r="L145" i="27"/>
  <c r="K145" i="27"/>
  <c r="L143" i="27"/>
  <c r="L141" i="27"/>
  <c r="K141" i="27"/>
  <c r="L140" i="27"/>
  <c r="K140" i="27"/>
  <c r="L139" i="27"/>
  <c r="K139" i="27"/>
  <c r="L138" i="27"/>
  <c r="K138" i="27"/>
  <c r="L137" i="27"/>
  <c r="K137" i="27"/>
  <c r="L136" i="27"/>
  <c r="K136" i="27"/>
  <c r="J136" i="27"/>
  <c r="H136" i="27"/>
  <c r="F136" i="27"/>
  <c r="L135" i="27"/>
  <c r="K135" i="27"/>
  <c r="L134" i="27"/>
  <c r="L133" i="27"/>
  <c r="K133" i="27"/>
  <c r="L132" i="27"/>
  <c r="K132" i="27"/>
  <c r="L131" i="27"/>
  <c r="K131" i="27"/>
  <c r="J131" i="27"/>
  <c r="H131" i="27"/>
  <c r="F131" i="27"/>
  <c r="L130" i="27"/>
  <c r="K130" i="27"/>
  <c r="L129" i="27"/>
  <c r="L128" i="27"/>
  <c r="K128" i="27"/>
  <c r="L127" i="27"/>
  <c r="J127" i="27"/>
  <c r="H127" i="27"/>
  <c r="F127" i="27"/>
  <c r="L125" i="27"/>
  <c r="K125" i="27"/>
  <c r="L123" i="27"/>
  <c r="K123" i="27"/>
  <c r="L121" i="27"/>
  <c r="K121" i="27"/>
  <c r="J121" i="27"/>
  <c r="H121" i="27"/>
  <c r="F121" i="27"/>
  <c r="L120" i="27"/>
  <c r="K120" i="27"/>
  <c r="L119" i="27"/>
  <c r="K119" i="27"/>
  <c r="L118" i="27"/>
  <c r="K118" i="27"/>
  <c r="L117" i="27"/>
  <c r="K117" i="27"/>
  <c r="L116" i="27"/>
  <c r="K116" i="27"/>
  <c r="L115" i="27"/>
  <c r="K115" i="27"/>
  <c r="L114" i="27"/>
  <c r="K114" i="27"/>
  <c r="L112" i="27"/>
  <c r="K112" i="27"/>
  <c r="L111" i="27"/>
  <c r="K111" i="27"/>
  <c r="L110" i="27"/>
  <c r="K110" i="27"/>
  <c r="L109" i="27"/>
  <c r="K109" i="27"/>
  <c r="L108" i="27"/>
  <c r="L107" i="27"/>
  <c r="K107" i="27"/>
  <c r="L106" i="27"/>
  <c r="K106" i="27"/>
  <c r="L105" i="27"/>
  <c r="K105" i="27"/>
  <c r="L104" i="27"/>
  <c r="K104" i="27"/>
  <c r="L103" i="27"/>
  <c r="K103" i="27"/>
  <c r="L102" i="27"/>
  <c r="L101" i="27"/>
  <c r="K101" i="27"/>
  <c r="L100" i="27"/>
  <c r="K100" i="27"/>
  <c r="L99" i="27"/>
  <c r="K99" i="27"/>
  <c r="L98" i="27"/>
  <c r="K98" i="27"/>
  <c r="L97" i="27"/>
  <c r="K97" i="27"/>
  <c r="L96" i="27"/>
  <c r="L95" i="27"/>
  <c r="K95" i="27"/>
  <c r="L91" i="27"/>
  <c r="L90" i="27"/>
  <c r="K90" i="27"/>
  <c r="L89" i="27"/>
  <c r="L88" i="27"/>
  <c r="K88" i="27"/>
  <c r="L87" i="27"/>
  <c r="J87" i="27"/>
  <c r="H87" i="27"/>
  <c r="F87" i="27"/>
  <c r="L86" i="27"/>
  <c r="K86" i="27"/>
  <c r="J86" i="27"/>
  <c r="H86" i="27"/>
  <c r="L84" i="27"/>
  <c r="L82" i="27"/>
  <c r="K82" i="27"/>
  <c r="L81" i="27"/>
  <c r="K81" i="27"/>
  <c r="L80" i="27"/>
  <c r="K80" i="27"/>
  <c r="L79" i="27"/>
  <c r="K79" i="27"/>
  <c r="L78" i="27"/>
  <c r="K78" i="27"/>
  <c r="L77" i="27"/>
  <c r="K77" i="27"/>
  <c r="L76" i="27"/>
  <c r="K76" i="27"/>
  <c r="L75" i="27"/>
  <c r="K75" i="27"/>
  <c r="L74" i="27"/>
  <c r="J74" i="27"/>
  <c r="H74" i="27"/>
  <c r="F74" i="27"/>
  <c r="L73" i="27"/>
  <c r="K73" i="27"/>
  <c r="L72" i="27"/>
  <c r="K72" i="27"/>
  <c r="L71" i="27"/>
  <c r="K71" i="27"/>
  <c r="L70" i="27"/>
  <c r="K70" i="27"/>
  <c r="L69" i="27"/>
  <c r="K69" i="27"/>
  <c r="L68" i="27"/>
  <c r="K68" i="27"/>
  <c r="L67" i="27"/>
  <c r="K67" i="27"/>
  <c r="L66" i="27"/>
  <c r="K66" i="27"/>
  <c r="L65" i="27"/>
  <c r="K65" i="27"/>
  <c r="L64" i="27"/>
  <c r="K64" i="27"/>
  <c r="L63" i="27"/>
  <c r="K63" i="27"/>
  <c r="L62" i="27"/>
  <c r="K62" i="27"/>
  <c r="L61" i="27"/>
  <c r="K61" i="27"/>
  <c r="L60" i="27"/>
  <c r="K60" i="27"/>
  <c r="L59" i="27"/>
  <c r="K59" i="27"/>
  <c r="L58" i="27"/>
  <c r="K58" i="27"/>
  <c r="L57" i="27"/>
  <c r="K57" i="27"/>
  <c r="L56" i="27"/>
  <c r="K56" i="27"/>
  <c r="L55" i="27"/>
  <c r="K55" i="27"/>
  <c r="J55" i="27"/>
  <c r="H55" i="27"/>
  <c r="F55" i="27"/>
  <c r="L54" i="27"/>
  <c r="K54" i="27"/>
  <c r="J54" i="27"/>
  <c r="H54" i="27"/>
  <c r="L53" i="27"/>
  <c r="K53" i="27"/>
  <c r="L52" i="27"/>
  <c r="K52" i="27"/>
  <c r="L51" i="27"/>
  <c r="K51" i="27"/>
  <c r="L50" i="27"/>
  <c r="K50" i="27"/>
  <c r="J50" i="27"/>
  <c r="H50" i="27"/>
  <c r="F50" i="27"/>
  <c r="L49" i="27"/>
  <c r="K49" i="27"/>
  <c r="J49" i="27"/>
  <c r="H49" i="27"/>
  <c r="L48" i="27"/>
  <c r="K48" i="27"/>
  <c r="L47" i="27"/>
  <c r="K47" i="27"/>
  <c r="L46" i="27"/>
  <c r="K46" i="27"/>
  <c r="L45" i="27"/>
  <c r="L44" i="27"/>
  <c r="K44" i="27"/>
  <c r="L43" i="27"/>
  <c r="K43" i="27"/>
  <c r="J43" i="27"/>
  <c r="H43" i="27"/>
  <c r="F43" i="27"/>
  <c r="L42" i="27"/>
  <c r="L40" i="27"/>
  <c r="L39" i="27"/>
  <c r="K39" i="27"/>
  <c r="L38" i="27"/>
  <c r="K38" i="27"/>
  <c r="L37" i="27"/>
  <c r="K37" i="27"/>
  <c r="L35" i="27"/>
  <c r="L34" i="27"/>
  <c r="K34" i="27"/>
  <c r="J34" i="27"/>
  <c r="H34" i="27"/>
  <c r="F34" i="27"/>
  <c r="L33" i="27"/>
  <c r="K33" i="27"/>
  <c r="L32" i="27"/>
  <c r="K32" i="27"/>
  <c r="L30" i="27"/>
  <c r="K30" i="27"/>
  <c r="L29" i="27"/>
  <c r="K29" i="27"/>
  <c r="J29" i="27"/>
  <c r="H29" i="27"/>
  <c r="F29" i="27"/>
  <c r="L27" i="27"/>
  <c r="K27" i="27"/>
  <c r="L26" i="27"/>
  <c r="K26" i="27"/>
  <c r="J26" i="27"/>
  <c r="H26" i="27"/>
  <c r="F26" i="27"/>
  <c r="L25" i="27"/>
  <c r="K25" i="27"/>
  <c r="L24" i="27"/>
  <c r="K24" i="27"/>
  <c r="L23" i="27"/>
  <c r="K23" i="27"/>
  <c r="J23" i="27"/>
  <c r="H23" i="27"/>
  <c r="F23" i="27"/>
  <c r="L22" i="27"/>
  <c r="K22" i="27"/>
  <c r="J22" i="27"/>
  <c r="H22" i="27"/>
  <c r="L21" i="27"/>
  <c r="K21" i="27"/>
  <c r="J21" i="27"/>
  <c r="H21" i="27"/>
  <c r="J20" i="27"/>
  <c r="H20" i="27"/>
  <c r="J19" i="27"/>
  <c r="H19" i="27"/>
  <c r="J18" i="27"/>
  <c r="H18" i="27"/>
  <c r="J17" i="27"/>
  <c r="H17" i="27"/>
  <c r="J15" i="27"/>
  <c r="H15" i="27"/>
  <c r="F15" i="27"/>
  <c r="L12" i="27"/>
  <c r="K12" i="27"/>
  <c r="J12" i="27"/>
  <c r="J235" i="27" s="1"/>
  <c r="H12" i="27"/>
  <c r="F12" i="27"/>
  <c r="F235" i="27" s="1"/>
  <c r="J11" i="27"/>
  <c r="H11" i="27"/>
  <c r="J10" i="27"/>
  <c r="H10" i="27"/>
  <c r="J9" i="27"/>
  <c r="H9" i="27"/>
  <c r="J8" i="27"/>
  <c r="H8" i="27"/>
  <c r="J7" i="27"/>
  <c r="H7" i="27"/>
  <c r="H235" i="27" s="1"/>
  <c r="B34" i="25"/>
  <c r="B23" i="25"/>
  <c r="B12" i="25"/>
  <c r="G29" i="23" l="1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H13" i="23"/>
  <c r="F13" i="23"/>
  <c r="E13" i="23"/>
  <c r="D13" i="23"/>
  <c r="G13" i="23" l="1"/>
  <c r="E20" i="19"/>
  <c r="L184" i="5" l="1"/>
  <c r="K184" i="5"/>
  <c r="J184" i="5"/>
  <c r="I184" i="5"/>
  <c r="H184" i="5"/>
  <c r="G184" i="5"/>
  <c r="L183" i="5"/>
  <c r="L186" i="5" s="1"/>
  <c r="K183" i="5"/>
  <c r="K186" i="5" s="1"/>
  <c r="J183" i="5"/>
  <c r="J186" i="5" s="1"/>
  <c r="I183" i="5"/>
  <c r="I186" i="5" s="1"/>
  <c r="H183" i="5"/>
  <c r="H186" i="5" s="1"/>
  <c r="G183" i="5"/>
  <c r="G186" i="5" s="1"/>
  <c r="F184" i="5"/>
  <c r="F183" i="5"/>
  <c r="F186" i="5" s="1"/>
  <c r="E182" i="5"/>
  <c r="E185" i="5" s="1"/>
  <c r="F185" i="5"/>
  <c r="G185" i="5"/>
  <c r="H185" i="5"/>
  <c r="I185" i="5"/>
  <c r="J185" i="5"/>
  <c r="K185" i="5"/>
  <c r="L185" i="5"/>
  <c r="E184" i="5" l="1"/>
  <c r="E183" i="5"/>
  <c r="E186" i="5" s="1"/>
</calcChain>
</file>

<file path=xl/sharedStrings.xml><?xml version="1.0" encoding="utf-8"?>
<sst xmlns="http://schemas.openxmlformats.org/spreadsheetml/2006/main" count="4774" uniqueCount="940">
  <si>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</si>
  <si>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</si>
  <si>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</si>
  <si>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</si>
  <si>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</si>
  <si>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</si>
  <si>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</si>
  <si>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</si>
  <si>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</si>
  <si>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</si>
  <si>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</si>
  <si>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</si>
  <si>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</si>
  <si>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</si>
  <si>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</si>
  <si>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</si>
  <si>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</si>
  <si>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</si>
  <si>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</si>
  <si>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</si>
  <si>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 xml:space="preserve">                                 c - Wykonanie                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</si>
  <si>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</si>
  <si>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</si>
  <si>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</si>
  <si>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</si>
  <si>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</si>
  <si>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</si>
  <si>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</si>
  <si>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</si>
  <si>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</si>
  <si>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</si>
  <si>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</si>
  <si>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</si>
  <si>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</si>
  <si>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</si>
  <si>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</si>
  <si>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</si>
  <si>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</si>
  <si>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</si>
  <si>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</si>
  <si>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</si>
  <si>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</si>
  <si>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</si>
  <si>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</si>
  <si>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</si>
  <si>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</si>
  <si>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</si>
  <si>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</si>
  <si>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</si>
  <si>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</si>
  <si>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</si>
  <si>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</si>
  <si>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</si>
  <si>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</si>
  <si>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</si>
  <si>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</si>
  <si>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</si>
  <si>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</si>
  <si>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</si>
  <si>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</si>
  <si>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</si>
  <si>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</si>
  <si>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</si>
  <si>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</si>
  <si>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</si>
  <si>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</si>
  <si>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</si>
  <si>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</si>
  <si>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</si>
  <si>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</si>
  <si>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</si>
  <si>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</si>
  <si>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</si>
  <si>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</si>
  <si>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</si>
  <si>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</si>
  <si>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</si>
  <si>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</si>
  <si>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</si>
  <si>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</si>
  <si>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</si>
  <si>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</si>
  <si>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</si>
  <si>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</si>
  <si>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</si>
  <si>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</si>
  <si>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</si>
  <si>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</si>
  <si>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</si>
  <si>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</si>
  <si>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</si>
  <si>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</si>
  <si>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</si>
  <si>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</si>
  <si>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</si>
  <si>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</si>
  <si>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</si>
  <si>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</si>
  <si>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</si>
  <si>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</si>
  <si>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</si>
  <si>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</si>
  <si>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</si>
  <si>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</si>
  <si>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</si>
  <si>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</si>
  <si>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</si>
  <si>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</si>
  <si>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</si>
  <si>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</si>
  <si>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</si>
  <si>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</si>
  <si>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</si>
  <si>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</si>
  <si>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</si>
  <si>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</si>
  <si>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</si>
  <si>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</si>
  <si>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</si>
  <si>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</si>
  <si>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</si>
  <si>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</si>
  <si>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</si>
  <si>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</si>
  <si>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</si>
  <si>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</si>
  <si>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</si>
  <si>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</si>
  <si>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</si>
  <si>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</si>
  <si>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38</t>
  </si>
  <si>
    <t>Szkolnictwo wyższe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</si>
  <si>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</si>
  <si>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</si>
  <si>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</si>
  <si>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</si>
  <si>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</si>
  <si>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</si>
  <si>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</si>
  <si>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</si>
  <si>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</si>
  <si>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</si>
  <si>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</si>
  <si>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</si>
  <si>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</si>
  <si>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</si>
  <si>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</si>
  <si>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</si>
  <si>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</si>
  <si>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</si>
  <si>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</si>
  <si>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</si>
  <si>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</si>
  <si>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</si>
  <si>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</si>
  <si>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</si>
  <si>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</si>
  <si>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</si>
  <si>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</si>
  <si>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</si>
  <si>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</si>
  <si>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</si>
  <si>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</si>
  <si>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</si>
  <si>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</si>
  <si>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</si>
  <si>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</si>
  <si>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</si>
  <si>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</si>
  <si>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</si>
  <si>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</si>
  <si>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</si>
  <si>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</si>
  <si>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</si>
  <si>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</si>
  <si>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</si>
  <si>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</si>
  <si>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</si>
  <si>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</si>
  <si>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</si>
  <si>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</si>
  <si>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</si>
  <si>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</si>
  <si>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</si>
  <si>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</si>
  <si>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</si>
  <si>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</si>
  <si>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</si>
  <si>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</si>
  <si>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</si>
  <si>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</si>
  <si>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</si>
  <si>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</si>
  <si>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</si>
  <si>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70</t>
  </si>
  <si>
    <t>Komisja Nadzoru Finansowego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</si>
  <si>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</si>
  <si>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</si>
  <si>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</si>
  <si>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</si>
  <si>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</si>
  <si>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</si>
  <si>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</si>
  <si>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</si>
  <si>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</si>
  <si>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</si>
  <si>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</si>
  <si>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</si>
  <si>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</si>
  <si>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</si>
  <si>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</si>
  <si>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</si>
  <si>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</si>
  <si>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</si>
  <si>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</si>
  <si>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</si>
  <si>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</si>
  <si>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1)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</si>
  <si>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</si>
  <si>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</si>
  <si>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</si>
  <si>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</si>
  <si>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</si>
  <si>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</si>
  <si>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</si>
  <si>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</si>
  <si>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</si>
  <si>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87</t>
  </si>
  <si>
    <t>europejskich</t>
  </si>
  <si>
    <t>88</t>
  </si>
  <si>
    <t>Powszechne jednostki organizacyjne</t>
  </si>
  <si>
    <t>prokuratury</t>
  </si>
  <si>
    <t>Obsługa długu Skarbu Państwa</t>
  </si>
  <si>
    <r>
      <t xml:space="preserve"> </t>
    </r>
    <r>
      <rPr>
        <sz val="12"/>
        <color indexed="9"/>
        <rFont val="Arial"/>
        <family val="2"/>
        <charset val="238"/>
      </rPr>
      <t xml:space="preserve"> </t>
    </r>
    <r>
      <rPr>
        <vertAlign val="superscript"/>
        <sz val="12"/>
        <color indexed="9"/>
        <rFont val="Arial"/>
        <family val="2"/>
        <charset val="238"/>
      </rPr>
      <t>*)</t>
    </r>
    <r>
      <rPr>
        <sz val="12"/>
        <color indexed="9"/>
        <rFont val="Arial"/>
        <family val="2"/>
        <charset val="238"/>
      </rPr>
      <t xml:space="preserve"> </t>
    </r>
    <r>
      <rPr>
        <sz val="11"/>
        <color indexed="9"/>
        <rFont val="Arial"/>
        <family val="2"/>
        <charset val="238"/>
      </rPr>
      <t xml:space="preserve"> wskaźnik powyżej 1000</t>
    </r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</si>
  <si>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</si>
  <si>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</si>
  <si>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</si>
  <si>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</si>
  <si>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</si>
  <si>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</si>
  <si>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</si>
  <si>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wykonanie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</si>
  <si>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</si>
  <si>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</si>
  <si>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</si>
  <si>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</si>
  <si>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</si>
  <si>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</si>
  <si>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</si>
  <si>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</si>
  <si>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</si>
  <si>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</si>
  <si>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</si>
  <si>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</si>
  <si>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</si>
  <si>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</si>
  <si>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</si>
  <si>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</si>
  <si>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</si>
  <si>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</si>
  <si>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</si>
  <si>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</si>
  <si>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</si>
  <si>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</si>
  <si>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</si>
  <si>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</si>
  <si>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</si>
  <si>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</si>
  <si>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</si>
  <si>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</si>
  <si>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28 - Nauka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</si>
  <si>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</si>
  <si>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</si>
  <si>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</si>
  <si>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</si>
  <si>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</si>
  <si>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</si>
  <si>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</si>
  <si>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</si>
  <si>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38 - Szkolnictwo wyższe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</si>
  <si>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</si>
  <si>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</si>
  <si>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</si>
  <si>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</si>
  <si>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</si>
  <si>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</si>
  <si>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</si>
  <si>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</si>
  <si>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</si>
  <si>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</si>
  <si>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</si>
  <si>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</si>
  <si>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</si>
  <si>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</si>
  <si>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</si>
  <si>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</si>
  <si>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</si>
  <si>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</si>
  <si>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</si>
  <si>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</si>
  <si>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</si>
  <si>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</si>
  <si>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</si>
  <si>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</si>
  <si>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</si>
  <si>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</si>
  <si>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</si>
  <si>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</si>
  <si>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</si>
  <si>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70 - Komisja Nadzoru Finansowego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</si>
  <si>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</si>
  <si>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</si>
  <si>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</si>
  <si>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</si>
  <si>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</si>
  <si>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</si>
  <si>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</si>
  <si>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</si>
  <si>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81 - Rezerwa ogólna</t>
  </si>
  <si>
    <t>82 - Subwencje ogólne dla jednostek samorządu terytorialnego</t>
  </si>
  <si>
    <t>83 - Rezerwy celowe</t>
  </si>
  <si>
    <t>84 - Środki własne Unii Europejskiej</t>
  </si>
  <si>
    <t>85 - Budżety wojewodów</t>
  </si>
  <si>
    <t>86 - Samorządowe Kolegia Odwoławcze</t>
  </si>
  <si>
    <t>87 - Dochody budżetu środków europejskich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</si>
  <si>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</si>
  <si>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</si>
  <si>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</si>
  <si>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</si>
  <si>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</si>
  <si>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</si>
  <si>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</si>
  <si>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</si>
  <si>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</si>
  <si>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</si>
  <si>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</si>
  <si>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</si>
  <si>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</si>
  <si>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</si>
  <si>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</si>
  <si>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</si>
  <si>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</si>
  <si>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</si>
  <si>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</si>
  <si>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</si>
  <si>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</si>
  <si>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</si>
  <si>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</si>
  <si>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</si>
  <si>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</si>
  <si>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</si>
  <si>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</si>
  <si>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</si>
  <si>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</si>
  <si>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</si>
  <si>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</si>
  <si>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</si>
  <si>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</si>
  <si>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</si>
  <si>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</si>
  <si>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</si>
  <si>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</si>
  <si>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</si>
  <si>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r>
      <t xml:space="preserve">  </t>
    </r>
    <r>
      <rPr>
        <sz val="12"/>
        <color indexed="9"/>
        <rFont val="Arial"/>
        <family val="2"/>
        <charset val="238"/>
      </rPr>
      <t xml:space="preserve"> </t>
    </r>
    <r>
      <rPr>
        <vertAlign val="superscript"/>
        <sz val="12"/>
        <color indexed="9"/>
        <rFont val="Arial"/>
        <family val="2"/>
        <charset val="238"/>
      </rPr>
      <t>*)</t>
    </r>
    <r>
      <rPr>
        <sz val="12"/>
        <color indexed="9"/>
        <rFont val="Arial"/>
        <family val="2"/>
        <charset val="238"/>
      </rPr>
      <t xml:space="preserve"> </t>
    </r>
    <r>
      <rPr>
        <sz val="11"/>
        <color indexed="9"/>
        <rFont val="Arial"/>
        <family val="2"/>
        <charset val="238"/>
      </rPr>
      <t xml:space="preserve"> wskaźnik powyżej 1000</t>
    </r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</si>
  <si>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</si>
  <si>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</si>
  <si>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</si>
  <si>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</si>
  <si>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</si>
  <si>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</si>
  <si>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</si>
  <si>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</si>
  <si>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</si>
  <si>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</si>
  <si>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</si>
  <si>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</si>
  <si>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</si>
  <si>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</si>
  <si>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</si>
  <si>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</si>
  <si>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</si>
  <si>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</si>
  <si>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</si>
  <si>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</si>
  <si>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</si>
  <si>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</si>
  <si>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</si>
  <si>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</si>
  <si>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</si>
  <si>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</si>
  <si>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</si>
  <si>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</si>
  <si>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</si>
  <si>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</si>
  <si>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</si>
  <si>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</si>
  <si>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</si>
  <si>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</si>
  <si>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</si>
  <si>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</si>
  <si>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</si>
  <si>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</si>
  <si>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</si>
  <si>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</si>
  <si>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</si>
  <si>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</si>
  <si>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</si>
  <si>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</si>
  <si>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</si>
  <si>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</si>
  <si>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</si>
  <si>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</si>
  <si>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</si>
  <si>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</si>
  <si>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</si>
  <si>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</si>
  <si>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</si>
  <si>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</si>
  <si>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</si>
  <si>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</si>
  <si>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803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</si>
  <si>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</si>
  <si>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</si>
  <si>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</si>
  <si>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</si>
  <si>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</si>
  <si>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</si>
  <si>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</si>
  <si>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</si>
  <si>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</si>
  <si>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</si>
  <si>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</si>
  <si>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</si>
  <si>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</si>
  <si>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</si>
  <si>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</si>
  <si>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</si>
  <si>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</si>
  <si>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</si>
  <si>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</si>
  <si>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</si>
  <si>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</si>
  <si>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</si>
  <si>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</si>
  <si>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r>
      <t xml:space="preserve">                                 a - Ustawa budżetowa </t>
    </r>
    <r>
      <rPr>
        <b/>
        <vertAlign val="superscript"/>
        <sz val="9"/>
        <rFont val="Arial"/>
        <family val="2"/>
        <charset val="238"/>
      </rPr>
      <t/>
    </r>
  </si>
  <si>
    <t xml:space="preserve">                                 a - Ustawa budżetowa </t>
  </si>
  <si>
    <r>
      <t xml:space="preserve">                                 a - Ustawa budżetowa</t>
    </r>
    <r>
      <rPr>
        <b/>
        <vertAlign val="superscript"/>
        <sz val="9"/>
        <rFont val="Arial"/>
        <family val="2"/>
        <charset val="238"/>
      </rPr>
      <t xml:space="preserve"> </t>
    </r>
  </si>
  <si>
    <t>855</t>
  </si>
  <si>
    <t xml:space="preserve">Prokuratoria Generalna </t>
  </si>
  <si>
    <t>Rzeczypospolitej Polskiej</t>
  </si>
  <si>
    <t xml:space="preserve">Dochody budżetu środków </t>
  </si>
  <si>
    <t>Tablica 9</t>
  </si>
  <si>
    <t xml:space="preserve">WYDATKI   BUDŻETU   PAŃSTWA   W   BUDŻETACH   WOJEWODÓW   -   WEDŁUG   DZIAŁÓW </t>
  </si>
  <si>
    <r>
      <t>na 2018 rok</t>
    </r>
    <r>
      <rPr>
        <b/>
        <vertAlign val="superscript"/>
        <sz val="11"/>
        <rFont val="Arial"/>
        <family val="2"/>
        <charset val="238"/>
      </rPr>
      <t xml:space="preserve"> </t>
    </r>
  </si>
  <si>
    <t xml:space="preserve">na 2018 rok </t>
  </si>
  <si>
    <t xml:space="preserve">Tablica 1      </t>
  </si>
  <si>
    <t>ZESTAWIENIE  OGÓLNE  Z  WYKONANIA  BUDŻETU  PAŃSTWA</t>
  </si>
  <si>
    <t>Wskaźniki</t>
  </si>
  <si>
    <t>na 2018 rok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</si>
  <si>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</si>
  <si>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</si>
  <si>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</si>
  <si>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</si>
  <si>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</si>
  <si>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</si>
  <si>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</si>
  <si>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</si>
  <si>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</si>
  <si>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</si>
  <si>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</si>
  <si>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>V.  DEFICYT / NADWYŻKA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</si>
  <si>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) </t>
    </r>
    <r>
      <rPr>
        <b/>
        <sz val="12"/>
        <rFont val="Arial"/>
        <family val="2"/>
        <charset val="238"/>
      </rPr>
      <t xml:space="preserve">  </t>
    </r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</si>
  <si>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</si>
  <si>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</si>
  <si>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</si>
  <si>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</si>
  <si>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</si>
  <si>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</si>
  <si>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</si>
  <si>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</si>
  <si>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</si>
  <si>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</si>
  <si>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>R o k     2 0 1 7</t>
  </si>
  <si>
    <t>R o k     2 0 1 8</t>
  </si>
  <si>
    <t xml:space="preserve">budżetowa 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</si>
  <si>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</si>
  <si>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</si>
  <si>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</si>
  <si>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</si>
  <si>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</si>
  <si>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</si>
  <si>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</si>
  <si>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5.  Deficyt / nadwyżka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</si>
  <si>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</si>
  <si>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</si>
  <si>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</si>
  <si>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</si>
  <si>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</si>
  <si>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</si>
  <si>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</si>
  <si>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</si>
  <si>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</si>
  <si>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</si>
  <si>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</si>
  <si>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</si>
  <si>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</si>
  <si>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</si>
  <si>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</si>
  <si>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</si>
  <si>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</si>
  <si>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</si>
  <si>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</si>
  <si>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</si>
  <si>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</si>
  <si>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</si>
  <si>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</si>
  <si>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</si>
  <si>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</si>
  <si>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</si>
  <si>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</si>
  <si>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</si>
  <si>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</si>
  <si>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</si>
  <si>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</si>
  <si>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</si>
  <si>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</si>
  <si>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</si>
  <si>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</si>
  <si>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</si>
  <si>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</si>
  <si>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</si>
  <si>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</si>
  <si>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</si>
  <si>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</si>
  <si>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</si>
  <si>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</si>
  <si>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</si>
  <si>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</si>
  <si>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</si>
  <si>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W  LATACH  2017 - 2018</t>
  </si>
  <si>
    <t xml:space="preserve">      1.  8.  prefinansowanie zadań z udziałem środków z UE</t>
  </si>
  <si>
    <t xml:space="preserve">      1.10.  środki na rachunkach budżetowych</t>
  </si>
  <si>
    <t xml:space="preserve">      1.  9.  lokaty</t>
  </si>
  <si>
    <t xml:space="preserve">      1.  7.  refundacja dla FUS z tytułu przekazywania składek  </t>
  </si>
  <si>
    <t xml:space="preserve">                emerytalnych do OFE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</si>
  <si>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</si>
  <si>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</si>
  <si>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</si>
  <si>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</si>
  <si>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</si>
  <si>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</si>
  <si>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r>
      <rPr>
        <vertAlign val="superscript"/>
        <sz val="12"/>
        <rFont val="Arial"/>
        <family val="2"/>
        <charset val="238"/>
      </rPr>
      <t xml:space="preserve"> </t>
    </r>
  </si>
  <si>
    <t xml:space="preserve">            (1.1 + 1.2 + 1.3 + 1.4 + 1.5 + 1.6 + 1.7+ 1.8 - 1 .9 - 1.10)</t>
  </si>
  <si>
    <t xml:space="preserve">  Zestawienie  ogólne - porównanie  wykonania  budżetu  państwa  w  latach  2017- 2018</t>
  </si>
  <si>
    <t>I - IV</t>
  </si>
  <si>
    <t>I - V</t>
  </si>
  <si>
    <t>I - VI</t>
  </si>
  <si>
    <t xml:space="preserve"> I - V </t>
  </si>
  <si>
    <r>
      <rPr>
        <vertAlign val="superscript"/>
        <sz val="11"/>
        <rFont val="Arial CE"/>
        <charset val="238"/>
      </rPr>
      <t>*)</t>
    </r>
    <r>
      <rPr>
        <sz val="11"/>
        <rFont val="Arial CE"/>
        <family val="2"/>
        <charset val="238"/>
      </rPr>
      <t xml:space="preserve"> wskaźnik powyżej 1000</t>
    </r>
  </si>
  <si>
    <r>
      <rPr>
        <vertAlign val="superscript"/>
        <sz val="11"/>
        <rFont val="Arial"/>
        <family val="2"/>
        <charset val="238"/>
      </rPr>
      <t xml:space="preserve">*) </t>
    </r>
    <r>
      <rPr>
        <sz val="11"/>
        <rFont val="Arial"/>
        <family val="2"/>
        <charset val="238"/>
      </rPr>
      <t>wskaźnik powyżej 1000</t>
    </r>
  </si>
  <si>
    <t xml:space="preserve">Sprawozdanie operatywne z wykonania budżetu państwa uwzględnia przepisy:  </t>
  </si>
  <si>
    <t xml:space="preserve"> - rozporządzenia Prezesa Rady Ministrów z dnia 30 kwietnia 2018 r.  w sprawie  przeniesienia planowanych wydatków budżetowych, w tym wynagrodzeń, </t>
  </si>
  <si>
    <t xml:space="preserve">   określonych  w ustawie budżetowej na rok 2018  (Dz. U. poz. 831).</t>
  </si>
  <si>
    <t xml:space="preserve"> - rozporządzenia Prezesa Rady Ministrów z dnia 19 maja 2018 r.  w sprawie  dokonania przeniesień niektórych planowanych wydatków budżetu państwa</t>
  </si>
  <si>
    <t xml:space="preserve">   oraz kwot wynagrodzeń określonych  w ustawie budżetowej na rok 2018  (Dz. U. poz. 987).</t>
  </si>
  <si>
    <t>Prezes Urzędu Ochrony</t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</si>
  <si>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</si>
  <si>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</si>
  <si>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</si>
  <si>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</si>
  <si>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</si>
  <si>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</si>
  <si>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</si>
  <si>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</si>
  <si>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</si>
  <si>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</si>
  <si>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</si>
  <si>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</si>
  <si>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</si>
  <si>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</si>
  <si>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</si>
  <si>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</si>
  <si>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</si>
  <si>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1) - zwiększenie rezerwy o kwotę 6.635 tys. zł  z tytułu przeniesienia z grupy "wydatki majątkowe"</t>
  </si>
  <si>
    <t xml:space="preserve">      zmniejszenie rezerwy o kwotę 8.280 tys. zł  z tytułu przeniesienia do grupy "wydatki majątkowe"</t>
  </si>
  <si>
    <t>2) - zmniejszenie rezerwy o kwotę 6.635 tys. zł z tytułu przeniesienia do grupy "wydatki bieżące jednostek budżetowych"</t>
  </si>
  <si>
    <t xml:space="preserve">      zwiększenie rezerwy o kwotę 8.280 tys. zł  z tytułu przeniesienia z grupy "wydatki bieżące jednostek budżetowych"</t>
  </si>
  <si>
    <t>I - VII</t>
  </si>
  <si>
    <t>I - VIII</t>
  </si>
  <si>
    <t>I - IX</t>
  </si>
  <si>
    <t xml:space="preserve"> - rozporządzenia Prezesa Rady Ministrów z dnia 26 czerwca 2018 r. w sprawie  dokonania przeniesień niektórych planowanych wydatków budżetu państwa,</t>
  </si>
  <si>
    <r>
      <rPr>
        <vertAlign val="superscript"/>
        <sz val="11"/>
        <rFont val="Arial"/>
        <family val="2"/>
        <charset val="238"/>
      </rPr>
      <t>**)</t>
    </r>
    <r>
      <rPr>
        <sz val="11"/>
        <rFont val="Arial"/>
        <family val="2"/>
        <charset val="238"/>
      </rPr>
      <t xml:space="preserve"> Z dniem 25 maja 2018 r. Generalny Inspektor Ochrony Danych Osobowych stał się Prezesem Urzędu Ochrony Danych Osobowych - art. 166 ust. 1 ustawy z dnia 10 maja 2018 r.</t>
    </r>
  </si>
  <si>
    <t xml:space="preserve">    o ochronie danych osobowych (Dz. U. poz. 1000).</t>
  </si>
  <si>
    <r>
      <t>10 - Prezes Urzędu Ochrony Danych Osobowych</t>
    </r>
    <r>
      <rPr>
        <vertAlign val="superscript"/>
        <sz val="12"/>
        <rFont val="Arial"/>
        <family val="2"/>
        <charset val="238"/>
      </rPr>
      <t xml:space="preserve"> **)</t>
    </r>
  </si>
  <si>
    <r>
      <t xml:space="preserve">Danych Osobowych </t>
    </r>
    <r>
      <rPr>
        <vertAlign val="superscript"/>
        <sz val="12"/>
        <rFont val="Arial"/>
        <family val="2"/>
        <charset val="238"/>
      </rPr>
      <t>**)</t>
    </r>
  </si>
  <si>
    <r>
      <rPr>
        <vertAlign val="superscript"/>
        <sz val="11"/>
        <rFont val="Arial"/>
        <family val="2"/>
        <charset val="238"/>
      </rPr>
      <t>*)</t>
    </r>
    <r>
      <rPr>
        <sz val="11"/>
        <rFont val="Arial"/>
        <family val="2"/>
        <charset val="238"/>
      </rPr>
      <t xml:space="preserve"> wskaźnik powyżej 1000</t>
    </r>
  </si>
  <si>
    <t>I -VII</t>
  </si>
  <si>
    <t xml:space="preserve">   w tym kwot wynagrodzeń, określonych  w ustawie budżetowej na rok 2018  (Dz. U. poz. 1278).</t>
  </si>
  <si>
    <t>ZA  STYCZEŃ - SIERPIEŃ 2018 ROKU</t>
  </si>
  <si>
    <r>
      <rPr>
        <vertAlign val="superscript"/>
        <sz val="11"/>
        <rFont val="Arial"/>
        <family val="2"/>
        <charset val="238"/>
      </rPr>
      <t>1)</t>
    </r>
    <r>
      <rPr>
        <sz val="11"/>
        <rFont val="Arial"/>
        <family val="2"/>
        <charset val="238"/>
      </rPr>
      <t xml:space="preserve"> w tym część oświatowa subwencji ogólnej za sierpień 3.299.508 tys.zł</t>
    </r>
  </si>
  <si>
    <t xml:space="preserve">   na rok 2018  (Dz. U. poz. 1390).</t>
  </si>
  <si>
    <t xml:space="preserve">   na rok 2018  (Dz. U. poz. 1426).</t>
  </si>
  <si>
    <t xml:space="preserve">              Pozostałe zobowiązania płatne w latach następnych.</t>
  </si>
  <si>
    <t xml:space="preserve">                 swap  oraz innych tytułów  płatne do końca 2018 r.</t>
  </si>
  <si>
    <t xml:space="preserve">                 2 550 525 tys. zł - zobowiązania części 79 z tytułu odsetek, dyskonta i opłat od kredytów otrzymanych, wyemitowanych obligacji Skarbu Państwa i transakcji</t>
  </si>
  <si>
    <t>w tym:</t>
  </si>
  <si>
    <t xml:space="preserve">           Zobowiązania dot. długu publicznego</t>
  </si>
  <si>
    <t>Ogrody botaniczne i zoologiczne oraz naturalne obszary i obiekty chronionej przyrody</t>
  </si>
  <si>
    <t>Kultura i ochrona dziedzictwa narodowego</t>
  </si>
  <si>
    <t>Gospodarka komunalna i ochrona środowiska</t>
  </si>
  <si>
    <t>855   -  Rodzina</t>
  </si>
  <si>
    <t>Edukacyjna opieka wychowawcza</t>
  </si>
  <si>
    <t>Pozostałe zadania w zakresie polityki społecznej</t>
  </si>
  <si>
    <t>Dochody od osób prawnych, od osób fizycznych i od in. jednostek nieposiadających osobowości prawnej oraz wydatki związane z ich poborem</t>
  </si>
  <si>
    <t xml:space="preserve">Wymiar sprawiedliwości </t>
  </si>
  <si>
    <t>Bezpieczeństwo publiczne i ochrona przeciwpożarowa</t>
  </si>
  <si>
    <t>Obowiązkowe ubezpieczenia społeczne</t>
  </si>
  <si>
    <t>Urzędy naczelnych organów władzy państwowej kontroli i ochrony prawa oraz sądownictwa</t>
  </si>
  <si>
    <t xml:space="preserve">Administracja publiczna </t>
  </si>
  <si>
    <t>Gospodarka  mieszkaniowa</t>
  </si>
  <si>
    <t xml:space="preserve">O G Ó Ł E M    (bez zobowiązań dot. długu publicznego) </t>
  </si>
  <si>
    <t>(bez odsetek)</t>
  </si>
  <si>
    <t>latach ubiegłych</t>
  </si>
  <si>
    <t>odsetek</t>
  </si>
  <si>
    <t>wydatki</t>
  </si>
  <si>
    <t>powstałe w</t>
  </si>
  <si>
    <t>wymagalne</t>
  </si>
  <si>
    <t>ogółem</t>
  </si>
  <si>
    <t>z tytułu</t>
  </si>
  <si>
    <t xml:space="preserve">obciążających </t>
  </si>
  <si>
    <t>na dzień 31-08-2018 r.</t>
  </si>
  <si>
    <t>Stan zobowiązań wymagalnych</t>
  </si>
  <si>
    <t>Stan zobowiązań</t>
  </si>
  <si>
    <t>ZOBOWIĄZANIA   PAŃSTWOWYCH   JEDNOSTEK   BUDŻETOWYCH  -  WEDŁUG   DZIAŁÓW</t>
  </si>
  <si>
    <t>Tablica 11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</si>
  <si>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</si>
  <si>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</si>
  <si>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</si>
  <si>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</si>
  <si>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r>
      <t>10 - Prezes Urzędu  Ochrony Danych Osobowych</t>
    </r>
    <r>
      <rPr>
        <sz val="14"/>
        <rFont val="Arial"/>
        <family val="2"/>
        <charset val="238"/>
      </rPr>
      <t xml:space="preserve"> </t>
    </r>
    <r>
      <rPr>
        <vertAlign val="superscript"/>
        <sz val="14"/>
        <rFont val="Arial"/>
        <family val="2"/>
        <charset val="238"/>
      </rPr>
      <t>*)</t>
    </r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</si>
  <si>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</si>
  <si>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</si>
  <si>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</si>
  <si>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</si>
  <si>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</si>
  <si>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</si>
  <si>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r>
      <t xml:space="preserve">      </t>
    </r>
    <r>
      <rPr>
        <vertAlign val="superscript"/>
        <sz val="11"/>
        <rFont val="Arial CE"/>
        <family val="2"/>
        <charset val="238"/>
      </rPr>
      <t xml:space="preserve"> 1)</t>
    </r>
    <r>
      <rPr>
        <sz val="11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</si>
  <si>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 xml:space="preserve">         oraz innych tytułów płatne do końca 2018 r. w kwocie  2 550 525  tys. zł. Pozostałe zobowiazania płatne w latach następnych.</t>
  </si>
  <si>
    <r>
      <rPr>
        <vertAlign val="superscript"/>
        <sz val="11"/>
        <rFont val="Arial CE"/>
        <charset val="238"/>
      </rPr>
      <t xml:space="preserve">     </t>
    </r>
    <r>
      <rPr>
        <vertAlign val="superscript"/>
        <sz val="14"/>
        <rFont val="Arial CE"/>
        <charset val="238"/>
      </rPr>
      <t xml:space="preserve">  *)</t>
    </r>
    <r>
      <rPr>
        <sz val="11"/>
        <rFont val="Arial CE"/>
        <charset val="238"/>
      </rPr>
      <t xml:space="preserve"> z dniem 25 maja 2018 r. Generalny Inspektor Ochrony Danych Osobowych stał się Prezesem Urzędu Ochrony Danych Osobowych - art. 166 ust. 1 ustawy z dnia 10 maja 2018 r.</t>
    </r>
  </si>
  <si>
    <t xml:space="preserve">        o ochronie danych osobowych (Dz. U. poz. 1000).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</si>
  <si>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</si>
  <si>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</si>
  <si>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</si>
  <si>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</si>
  <si>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</si>
  <si>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</si>
  <si>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04 </t>
  </si>
  <si>
    <t xml:space="preserve"> woj.kujawsko - pomorskie</t>
  </si>
  <si>
    <t xml:space="preserve">06 </t>
  </si>
  <si>
    <t xml:space="preserve"> woj.lubelskie</t>
  </si>
  <si>
    <t xml:space="preserve"> woj.lubuskie</t>
  </si>
  <si>
    <t xml:space="preserve"> woj.łódzkie</t>
  </si>
  <si>
    <t xml:space="preserve">12 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</si>
  <si>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</si>
  <si>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</si>
  <si>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</si>
  <si>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</si>
  <si>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</si>
  <si>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</si>
  <si>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</si>
  <si>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</si>
  <si>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</si>
  <si>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</si>
  <si>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</si>
  <si>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</si>
  <si>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</si>
  <si>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</si>
  <si>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</si>
  <si>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</si>
  <si>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</si>
  <si>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</si>
  <si>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</si>
  <si>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</si>
  <si>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</si>
  <si>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</si>
  <si>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</si>
  <si>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</si>
  <si>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</si>
  <si>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</si>
  <si>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</si>
  <si>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</si>
  <si>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</si>
  <si>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</si>
  <si>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</si>
  <si>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</si>
  <si>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</si>
  <si>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</si>
  <si>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>1. 8. Podatek tonażowy</t>
  </si>
  <si>
    <t>1. 9. Podatki zniesione</t>
  </si>
  <si>
    <t>1.10. Pozostałe dochody podatkowe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</si>
  <si>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</si>
  <si>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</si>
  <si>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</si>
  <si>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</si>
  <si>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 xml:space="preserve">        - wpłaty z zysku od przedsiębiorstw państwowych i jednoosobowych spółek Skarbu Państwa.</t>
  </si>
  <si>
    <t xml:space="preserve"> 2. 2. Cło</t>
  </si>
  <si>
    <t xml:space="preserve"> 2. 3. Dochody państwowych jednostek budżetowych i inne dochody niepodatkowe</t>
  </si>
  <si>
    <t xml:space="preserve"> 2. 4. Wpłaty jednostek samorządu terytorialnego</t>
  </si>
  <si>
    <t>3. Środki z Unii Europejskiej i innych źródeł niepodlegające zwrotowi</t>
  </si>
  <si>
    <t>I -IV</t>
  </si>
  <si>
    <t>ZESTAWIENIE  OGÓLNE  Z  WYKONANIA  BUDŻETU  ŚRODKÓW  EUROPEJSKICH</t>
  </si>
  <si>
    <t xml:space="preserve">Ustawa </t>
  </si>
  <si>
    <t xml:space="preserve"> I - IV</t>
  </si>
  <si>
    <t xml:space="preserve"> I - VII</t>
  </si>
  <si>
    <t xml:space="preserve"> I - VIII</t>
  </si>
  <si>
    <t>Tablica 18</t>
  </si>
  <si>
    <t xml:space="preserve"> Dochody budżetu środków europejskich w 2018 r. </t>
  </si>
  <si>
    <t>Nazwa Programu</t>
  </si>
  <si>
    <t xml:space="preserve">Dochody budżetu środków europejskich (część 87) </t>
  </si>
  <si>
    <t>I-VIII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</si>
  <si>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</si>
  <si>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</si>
  <si>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</si>
  <si>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</si>
  <si>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</si>
  <si>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</si>
  <si>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</si>
  <si>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</si>
  <si>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</si>
  <si>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</si>
  <si>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</si>
  <si>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</si>
  <si>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</si>
  <si>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</si>
  <si>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</si>
  <si>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</si>
  <si>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</si>
  <si>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</si>
  <si>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</si>
  <si>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</si>
  <si>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</si>
  <si>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</si>
  <si>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Program Operacyjny Rybactwo i Morze 2014 - 2020</t>
  </si>
  <si>
    <t>Program Operacyjny Pomoc Żywnościowa 2014 - 2020</t>
  </si>
  <si>
    <t>Instrument "Łącząc Europę"</t>
  </si>
  <si>
    <t>Ogółem perspektywa finansowa UE 2014 - 2020</t>
  </si>
  <si>
    <t>Program Operacyjny Infrastruktura i Środowisko 2007-2013</t>
  </si>
  <si>
    <t>Program Operacyjny Rozwój Polski Wschodniej 2007-2013</t>
  </si>
  <si>
    <t>Regionalny Program Operacyjny dla Województwa Dolnośląskiego na lata 2007 - 2013</t>
  </si>
  <si>
    <t>Małopolski Regionalny Program Operacyjny na lata 2007 - 2013</t>
  </si>
  <si>
    <t>Regionalny Program Operacyjny dla Województwa Pomorskiego na lata 2007 - 2013</t>
  </si>
  <si>
    <t>Ogółem perspektywa finansowa UE 2007 - 2013</t>
  </si>
  <si>
    <t>Mechanizm Finansowy EOG 2009 - 2014</t>
  </si>
  <si>
    <t>Norweski Mechanizm Finansowy 2009 - 2014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</si>
  <si>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</si>
  <si>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</si>
  <si>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</si>
  <si>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</si>
  <si>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</si>
  <si>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</si>
  <si>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</si>
  <si>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Ustawa budżetowa na 2018 r.</t>
  </si>
  <si>
    <t>Budżet po zmianach</t>
  </si>
  <si>
    <t>Wydatki z budżetu     środków europejskich</t>
  </si>
  <si>
    <t>Razem część</t>
  </si>
  <si>
    <t>Wydatki z budżetu środków europejskich</t>
  </si>
  <si>
    <t>9:5</t>
  </si>
  <si>
    <t>9:7</t>
  </si>
  <si>
    <t>15/02</t>
  </si>
  <si>
    <t>15/03</t>
  </si>
  <si>
    <t>15/04</t>
  </si>
  <si>
    <t>15/05</t>
  </si>
  <si>
    <t>15/06</t>
  </si>
  <si>
    <t>15/07</t>
  </si>
  <si>
    <t>15/08</t>
  </si>
  <si>
    <t>15/09</t>
  </si>
  <si>
    <t>15/10</t>
  </si>
  <si>
    <t>15/11</t>
  </si>
  <si>
    <t>15/12</t>
  </si>
  <si>
    <t>Regionalny Program Operacyjny - Lubuskie 2020</t>
  </si>
  <si>
    <t>Regionalny Program Operacyjny Województwa Warmińsko - Mazurskiego na lata 2014 - 2020</t>
  </si>
  <si>
    <t>Mechanizm Finansowy EOG III Perspektywa Finansowa</t>
  </si>
  <si>
    <t>Norweski Mechanizm Finansowy III Perspektywa Finansowa</t>
  </si>
  <si>
    <t>Regionalny Program Operacyjny dla Województwa Dolnośląskiego 2007-2013</t>
  </si>
  <si>
    <t>Regionalny Program Operacyjny Województwa Dolnośląskiego na lata 2014-2020</t>
  </si>
  <si>
    <t>Małopolski Regionalny Program Operacyjny na lata 2007-2013</t>
  </si>
  <si>
    <t>Regionalny Program Operacyjny Województwa Pomorskiego na lata 2007-2013</t>
  </si>
  <si>
    <t>Wielkopolski Regionalny Program Operacyjny na lata 2007 - 2013</t>
  </si>
  <si>
    <t>Program Operacyjny Infrastruktura i Środowisko 2007 - 2013</t>
  </si>
  <si>
    <t>Norweski Mechanizm Finansowy 2009-2014</t>
  </si>
  <si>
    <t>Mechanizm Finansowy EOG 2009-2014</t>
  </si>
  <si>
    <t>poz. 98  Finansowanie programów z budżetu środków europejskich</t>
  </si>
  <si>
    <t>poz. 99  Finansowanie wynagrodzeń w ramach budżetu środków europejskich</t>
  </si>
  <si>
    <t>85/02</t>
  </si>
  <si>
    <t>85/04</t>
  </si>
  <si>
    <t>85/06</t>
  </si>
  <si>
    <t>85/08</t>
  </si>
  <si>
    <t>85/10</t>
  </si>
  <si>
    <t>85/12</t>
  </si>
  <si>
    <t>85/14</t>
  </si>
  <si>
    <t>85/16</t>
  </si>
  <si>
    <t>85/18</t>
  </si>
  <si>
    <t>85/20</t>
  </si>
  <si>
    <t>85/22</t>
  </si>
  <si>
    <t>85/24</t>
  </si>
  <si>
    <t>85/26</t>
  </si>
  <si>
    <t>85/28</t>
  </si>
  <si>
    <t>85/30</t>
  </si>
  <si>
    <t>85/32</t>
  </si>
  <si>
    <t>RAZEM</t>
  </si>
  <si>
    <t>Tablica 20</t>
  </si>
  <si>
    <t>ZWROTY WYDATKÓW DOTYCZĄCE PŁATNOŚCI Z POPRZEDNICH LAT BUDŻETOWYCH</t>
  </si>
  <si>
    <t>w zł</t>
  </si>
  <si>
    <t>Nazwa programu</t>
  </si>
  <si>
    <t>Klasyfikacja budżetowa</t>
  </si>
  <si>
    <t>Zwroty wydatków dotyczące płatności z poprzednich lat budżetowych za okres I-VIII 2018r.</t>
  </si>
  <si>
    <t>Nadpłacone zwroty wydatków zwrócone przez Ministra Finansów w bieżącym roku 
i dotyczące zwrotów z lat ubiegłych</t>
  </si>
  <si>
    <t xml:space="preserve">część </t>
  </si>
  <si>
    <t>dział</t>
  </si>
  <si>
    <t>Program Operacyjny Innowacyjna Gospodarka 2007 - 2013</t>
  </si>
  <si>
    <t>Mechanizm Finansowy Europejskiego Obszaru Gospodarczego 2009-2014</t>
  </si>
  <si>
    <t>Program Operacyjny Kapitał Ludzki 2007 - 2013</t>
  </si>
  <si>
    <t>Program Operacyjny Rozwój Polski Wschodniej 2007 - 2013</t>
  </si>
  <si>
    <t>Regionalny Program Operacyjny Województwa Dolnośląskiego na lata 2014 - 2020</t>
  </si>
  <si>
    <t>Regionalny Program Operacyjny  Województwa Kujawsko - Pomorskiego na lata 2007 - 2013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</si>
  <si>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</si>
  <si>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</si>
  <si>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</si>
  <si>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</si>
  <si>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Regionalny Program Operacyjny Województwa Łódzkiego na lata 2007 - 2013</t>
  </si>
  <si>
    <t>Regionalny Program Operacyjny  Województwa Mazowieckiego na lata 2007 - 2013</t>
  </si>
  <si>
    <t>Regionalny Program Operacyjny  Województwa Mazowieckiego na lata 2014-2020</t>
  </si>
  <si>
    <t>Regionalny Program Operacyjny Województwa Opolskiego na lata 2007 - 2013</t>
  </si>
  <si>
    <t>Regionalny Program Operacyjny Województwa Podkarpackiego na lata 2007 - 2013</t>
  </si>
  <si>
    <t>Regionalny Program Operacyjny Województwa Podlaskiego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</si>
  <si>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</si>
  <si>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</si>
  <si>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</si>
  <si>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</si>
  <si>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</si>
  <si>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</si>
  <si>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Regionalny Program Operacyjny Województwa Zachodniopomorskiego na lata 2007 - 2013</t>
  </si>
  <si>
    <t>Regionalny Program Operacyjny Województwa Zachodniopomorskiego na lata 2014 - 2020</t>
  </si>
  <si>
    <t>Program Operacyjny Rybactwo i Morze 2014-2020</t>
  </si>
  <si>
    <t>Program Operacyjny Zrównoważony Rozwój Sektora Rybołówstwa i Nadbrzeżnych Obszarów Rybackich 2007 - 2013</t>
  </si>
  <si>
    <t>DOCHODY I WYDATKI W SZCZEGÓŁOWOŚCI DANYCH OKREŚLONYCH W INFORMACJI O SZACUNKOWYM WYKONANIU BUDŻETU PAŃSTWA</t>
  </si>
  <si>
    <t>w mln zł</t>
  </si>
  <si>
    <t>Lp.</t>
  </si>
  <si>
    <r>
      <t>na 2018 r.</t>
    </r>
    <r>
      <rPr>
        <b/>
        <vertAlign val="superscript"/>
        <sz val="12"/>
        <rFont val="Arial"/>
        <family val="2"/>
        <charset val="238"/>
      </rPr>
      <t/>
    </r>
  </si>
  <si>
    <t>4:3</t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</si>
  <si>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</si>
  <si>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</si>
  <si>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</si>
  <si>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</si>
  <si>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</si>
  <si>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</si>
  <si>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</si>
  <si>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</si>
  <si>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</si>
  <si>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</si>
  <si>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</si>
  <si>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</si>
  <si>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</si>
  <si>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</si>
  <si>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</si>
  <si>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</si>
  <si>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</si>
  <si>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</si>
  <si>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</si>
  <si>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</si>
  <si>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</si>
  <si>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</si>
  <si>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   na rok 2018  (Dz. U. poz. 1524).</t>
  </si>
  <si>
    <t xml:space="preserve">Tablica 6 </t>
  </si>
  <si>
    <t>WYDATKI   BUDŻETU   PAŃSTWA</t>
  </si>
  <si>
    <t>6:3</t>
  </si>
  <si>
    <t>w tysiącach złotych</t>
  </si>
  <si>
    <t>P1</t>
  </si>
  <si>
    <t>WYDATKI OGÓŁEM</t>
  </si>
  <si>
    <t>P2</t>
  </si>
  <si>
    <t>DOTACJE I SUBWENCJE</t>
  </si>
  <si>
    <t>P3</t>
  </si>
  <si>
    <t>P4</t>
  </si>
  <si>
    <t>1.1</t>
  </si>
  <si>
    <t>Subwencje ogólne</t>
  </si>
  <si>
    <t>P5</t>
  </si>
  <si>
    <t>1.2</t>
  </si>
  <si>
    <t>Dotacje dla państwowych funduszy celowych</t>
  </si>
  <si>
    <t>P7</t>
  </si>
  <si>
    <t>P8</t>
  </si>
  <si>
    <t>Fundusz Ubezpieczeń Społecznych</t>
  </si>
  <si>
    <t>P9</t>
  </si>
  <si>
    <t>Fundusz Emerytalno-Rentowy</t>
  </si>
  <si>
    <t>P20</t>
  </si>
  <si>
    <t>1.3</t>
  </si>
  <si>
    <t>Dotacje dla jednostek samorządu terytorialnego na realizację zadań bieżących  z zakresu administracji rządowej oraz innych zadań zleconych ustawami</t>
  </si>
  <si>
    <t>P10</t>
  </si>
  <si>
    <t>1.4</t>
  </si>
  <si>
    <t>Dotacje dla jednostek samorządu terytorialnego na zadania bieżące własne</t>
  </si>
  <si>
    <t>P11</t>
  </si>
  <si>
    <t>1.5</t>
  </si>
  <si>
    <t>Dotacje podmiotowe dla uczelni</t>
  </si>
  <si>
    <t>P12</t>
  </si>
  <si>
    <t>ŚWIADCZENIA NA RZECZ OSÓB FIZYCZNYCH</t>
  </si>
  <si>
    <t>P13</t>
  </si>
  <si>
    <t>3.</t>
  </si>
  <si>
    <t>WYDATKI BIEŻĄCE JEDNOSTEK BUDŻETOWYCH</t>
  </si>
  <si>
    <t>P14</t>
  </si>
  <si>
    <t>P15</t>
  </si>
  <si>
    <t>3.1</t>
  </si>
  <si>
    <t>Wynagrodzenia i pochodne od wynagrodzeń</t>
  </si>
  <si>
    <t>P16</t>
  </si>
  <si>
    <t>3.2</t>
  </si>
  <si>
    <t>Zakup materiałów i usług</t>
  </si>
  <si>
    <t>P17</t>
  </si>
  <si>
    <t>4.</t>
  </si>
  <si>
    <t>WYDATKI MAJĄTKOWE</t>
  </si>
  <si>
    <t>P19</t>
  </si>
  <si>
    <t>P23</t>
  </si>
  <si>
    <t>4.1</t>
  </si>
  <si>
    <t>Wydatki i zakupy inwestycyjne państwowych jednostek 
budżetowych</t>
  </si>
  <si>
    <t>P24</t>
  </si>
  <si>
    <t>4.2</t>
  </si>
  <si>
    <t>Dotacje dla jednostek samorządu terytorialnego na inwestycje i zakupy inwestycyjne z zakresu administracji rządowej oraz inne zadania zlecone ustawami</t>
  </si>
  <si>
    <t>4.3</t>
  </si>
  <si>
    <t>Dotacje dla jednostek samorządu terytorialnego na realizację ich własnych inwestycji i zakupów inwestycyjnych</t>
  </si>
  <si>
    <t>5.</t>
  </si>
  <si>
    <t>WYDATKI NA OBSŁUGĘ DŁUGU SKARBU PAŃSTWA</t>
  </si>
  <si>
    <t>6.</t>
  </si>
  <si>
    <t>ŚRODKI WŁASNE UNII EUROPEJSKIEJ</t>
  </si>
  <si>
    <t>7.</t>
  </si>
  <si>
    <t>WSPÓŁFINANSOWANIE PROJEKTÓW Z UDZIAŁEM ŚRODKÓW UE</t>
  </si>
  <si>
    <t xml:space="preserve"> - rozporządzenia Prezesa Rady  Ministrów z dnia 18 lipca 2018 r. w sprawie  przeniesienia planowanych wydatków budżetowych określonych  w ustawie budżetowej </t>
  </si>
  <si>
    <t xml:space="preserve"> - rozporządzenia Prezesa Rady  Ministrów z dnia 12 lipca 2018 r. w sprawie  przeniesienia planowanych wydatków  budżetowych określonych  w ustawie budżetowej </t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</si>
  <si>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</si>
  <si>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</si>
  <si>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</si>
  <si>
    <t>*)</t>
  </si>
  <si>
    <t xml:space="preserve"> - rozporządzenia Prezesa Rady Ministrów z dnia 3 sierpnia 2018 r. w sprawie przeniesienia planowanych wydatków budżetowych, określonych  w ustawie budżetowej </t>
  </si>
  <si>
    <t>Warszawa, październik 2018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</si>
</sst>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%;;&quot;--&quot;"/>
    <numFmt numFmtId="171" formatCode="#,##0;\-#,###;&quot;-&quot;"/>
    <numFmt numFmtId="172" formatCode="#,##0;&quot;-&quot;#,###;&quot;-&quot;"/>
    <numFmt numFmtId="173" formatCode="#,##0.00;[Red]&quot;-&quot;#,##0.00"/>
    <numFmt numFmtId="174" formatCode="#,###&quot; &quot;;&quot;-&quot;#,###&quot; &quot;;&quot;- &quot;"/>
    <numFmt numFmtId="175" formatCode="#,##0&quot; &quot;;;&quot;- &quot;"/>
    <numFmt numFmtId="176" formatCode="#\ ##0&quot; &quot;;;&quot;-&quot;"/>
    <numFmt numFmtId="177" formatCode="0&quot; &quot;;;&quot;- &quot;"/>
    <numFmt numFmtId="178" formatCode="#\ ###\ ##0&quot; &quot;;;&quot;-&quot;"/>
    <numFmt numFmtId="179" formatCode="#,##0&quot; &quot;;;&quot;--- &quot;"/>
    <numFmt numFmtId="180" formatCode="\ #,###,"/>
    <numFmt numFmtId="181" formatCode="#,###,"/>
    <numFmt numFmtId="182" formatCode="_-* #,##0.0\ _z_ł_-;\-* #,##0.0\ _z_ł_-;_-* &quot;-&quot;?\ _z_ł_-;_-@_-"/>
    <numFmt numFmtId="183" formatCode="_-* #,##0.0000\ _z_ł_-;\-* #,##0.0000\ _z_ł_-;_-* &quot;-&quot;??\ _z_ł_-;_-@_-"/>
    <numFmt numFmtId="184" formatCode="000"/>
    <numFmt numFmtId="185" formatCode="#,##0.0"/>
  </numFmts>
  <fonts count="14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vertAlign val="superscript"/>
      <sz val="12"/>
      <color indexed="9"/>
      <name val="Arial"/>
      <family val="2"/>
      <charset val="238"/>
    </font>
    <font>
      <sz val="13"/>
      <name val="Arial CE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b/>
      <sz val="12"/>
      <name val="Arial CE"/>
      <charset val="238"/>
    </font>
    <font>
      <sz val="12"/>
      <color indexed="8"/>
      <name val="Arial CE"/>
      <family val="2"/>
      <charset val="238"/>
    </font>
    <font>
      <b/>
      <sz val="12"/>
      <color indexed="8"/>
      <name val="Arial CE"/>
      <family val="2"/>
      <charset val="238"/>
    </font>
    <font>
      <sz val="12"/>
      <color indexed="8"/>
      <name val="Arial CE"/>
      <charset val="238"/>
    </font>
    <font>
      <sz val="13"/>
      <name val="Arial"/>
      <family val="2"/>
      <charset val="238"/>
    </font>
    <font>
      <sz val="14"/>
      <color indexed="9"/>
      <name val="Arial"/>
      <family val="2"/>
      <charset val="238"/>
    </font>
    <font>
      <sz val="14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1"/>
      <name val="Arial CE"/>
      <charset val="238"/>
    </font>
    <font>
      <b/>
      <sz val="14"/>
      <name val="Arial"/>
      <family val="2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2"/>
      <color indexed="8"/>
      <name val="Arial"/>
      <family val="2"/>
      <charset val="238"/>
    </font>
    <font>
      <vertAlign val="superscript"/>
      <sz val="11"/>
      <name val="Arial CE"/>
      <charset val="238"/>
    </font>
    <font>
      <sz val="11"/>
      <color theme="1"/>
      <name val="Times New Roman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2"/>
      <color theme="1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sz val="12"/>
      <name val="Arial CE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 CE"/>
      <family val="2"/>
      <charset val="238"/>
    </font>
    <font>
      <vertAlign val="superscript"/>
      <sz val="14"/>
      <name val="Arial"/>
      <family val="2"/>
      <charset val="238"/>
    </font>
    <font>
      <sz val="12"/>
      <color rgb="FF000000"/>
      <name val="Arial"/>
      <family val="2"/>
      <charset val="238"/>
    </font>
    <font>
      <vertAlign val="superscript"/>
      <sz val="11"/>
      <name val="Arial CE"/>
      <family val="2"/>
      <charset val="238"/>
    </font>
    <font>
      <vertAlign val="superscript"/>
      <sz val="14"/>
      <name val="Arial CE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 CE"/>
      <charset val="238"/>
    </font>
    <font>
      <b/>
      <sz val="18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b/>
      <sz val="13"/>
      <name val="Arial CE"/>
      <charset val="238"/>
    </font>
    <font>
      <sz val="15"/>
      <name val="Arial"/>
      <family val="2"/>
      <charset val="238"/>
    </font>
    <font>
      <sz val="15"/>
      <color theme="1"/>
      <name val="Arial CE"/>
      <charset val="238"/>
    </font>
    <font>
      <sz val="15"/>
      <color rgb="FFFF0000"/>
      <name val="Arial CE"/>
      <charset val="238"/>
    </font>
    <font>
      <sz val="14"/>
      <name val="Arial CE"/>
      <charset val="238"/>
    </font>
    <font>
      <sz val="10"/>
      <color theme="1"/>
      <name val="Arial"/>
      <family val="2"/>
      <charset val="238"/>
    </font>
    <font>
      <sz val="11"/>
      <name val="Czcionka tekstu podstawowego"/>
      <family val="2"/>
      <charset val="238"/>
    </font>
    <font>
      <sz val="12"/>
      <name val="Times New Roman"/>
      <family val="1"/>
      <charset val="238"/>
    </font>
    <font>
      <sz val="10"/>
      <color indexed="10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color indexed="12"/>
      <name val="Arial"/>
      <family val="2"/>
    </font>
    <font>
      <sz val="12"/>
      <color theme="0"/>
      <name val="Arial"/>
      <family val="2"/>
    </font>
    <font>
      <vertAlign val="superscript"/>
      <sz val="10"/>
      <name val="Arial CE"/>
      <charset val="238"/>
    </font>
    <font>
      <sz val="8"/>
      <color indexed="9"/>
      <name val="Arial CE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87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10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10" fillId="2" borderId="0" applyNumberFormat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10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10" fillId="3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10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10" fillId="4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9" fillId="6" borderId="0" applyNumberFormat="0" applyBorder="0" applyAlignment="0" applyProtection="0"/>
    <xf numFmtId="0" fontId="10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7" borderId="0" applyNumberFormat="0" applyBorder="0" applyAlignment="0" applyProtection="0"/>
    <xf numFmtId="0" fontId="10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8" borderId="0" applyNumberFormat="0" applyBorder="0" applyAlignment="0" applyProtection="0"/>
    <xf numFmtId="0" fontId="9" fillId="8" borderId="0" applyNumberFormat="0" applyBorder="0" applyAlignment="0" applyProtection="0"/>
    <xf numFmtId="0" fontId="10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9" fillId="9" borderId="0" applyNumberFormat="0" applyBorder="0" applyAlignment="0" applyProtection="0"/>
    <xf numFmtId="0" fontId="10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10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10" fillId="10" borderId="0" applyNumberFormat="0" applyBorder="0" applyAlignment="0" applyProtection="0"/>
    <xf numFmtId="0" fontId="9" fillId="10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9" fillId="8" borderId="0" applyNumberFormat="0" applyBorder="0" applyAlignment="0" applyProtection="0"/>
    <xf numFmtId="0" fontId="10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12" borderId="0" applyNumberFormat="0" applyBorder="0" applyAlignment="0" applyProtection="0"/>
    <xf numFmtId="0" fontId="11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1" fillId="9" borderId="0" applyNumberFormat="0" applyBorder="0" applyAlignment="0" applyProtection="0"/>
    <xf numFmtId="0" fontId="12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2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2" fillId="10" borderId="0" applyNumberFormat="0" applyBorder="0" applyAlignment="0" applyProtection="0"/>
    <xf numFmtId="0" fontId="11" fillId="10" borderId="0" applyNumberFormat="0" applyBorder="0" applyAlignment="0" applyProtection="0"/>
    <xf numFmtId="0" fontId="12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2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2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16" borderId="0" applyNumberFormat="0" applyBorder="0" applyAlignment="0" applyProtection="0"/>
    <xf numFmtId="0" fontId="11" fillId="16" borderId="0" applyNumberFormat="0" applyBorder="0" applyAlignment="0" applyProtection="0"/>
    <xf numFmtId="0" fontId="12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1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6" fillId="7" borderId="1" applyNumberFormat="0" applyAlignment="0" applyProtection="0"/>
    <xf numFmtId="0" fontId="17" fillId="7" borderId="1" applyNumberFormat="0" applyAlignment="0" applyProtection="0"/>
    <xf numFmtId="0" fontId="16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6" fillId="7" borderId="1" applyNumberFormat="0" applyAlignment="0" applyProtection="0"/>
    <xf numFmtId="0" fontId="18" fillId="20" borderId="3" applyNumberFormat="0" applyAlignment="0" applyProtection="0"/>
    <xf numFmtId="0" fontId="19" fillId="20" borderId="3" applyNumberFormat="0" applyAlignment="0" applyProtection="0"/>
    <xf numFmtId="0" fontId="18" fillId="20" borderId="3" applyNumberFormat="0" applyAlignment="0" applyProtection="0"/>
    <xf numFmtId="0" fontId="19" fillId="20" borderId="3" applyNumberFormat="0" applyAlignment="0" applyProtection="0"/>
    <xf numFmtId="0" fontId="19" fillId="20" borderId="3" applyNumberFormat="0" applyAlignment="0" applyProtection="0"/>
    <xf numFmtId="0" fontId="19" fillId="20" borderId="3" applyNumberFormat="0" applyAlignment="0" applyProtection="0"/>
    <xf numFmtId="0" fontId="18" fillId="20" borderId="3" applyNumberFormat="0" applyAlignment="0" applyProtection="0"/>
    <xf numFmtId="0" fontId="21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173" fontId="22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17" fillId="7" borderId="1" applyNumberFormat="0" applyAlignment="0" applyProtection="0"/>
    <xf numFmtId="0" fontId="27" fillId="0" borderId="7" applyNumberFormat="0" applyFill="0" applyAlignment="0" applyProtection="0"/>
    <xf numFmtId="0" fontId="28" fillId="0" borderId="7" applyNumberFormat="0" applyFill="0" applyAlignment="0" applyProtection="0"/>
    <xf numFmtId="0" fontId="27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7" fillId="0" borderId="7" applyNumberFormat="0" applyFill="0" applyAlignment="0" applyProtection="0"/>
    <xf numFmtId="0" fontId="29" fillId="21" borderId="2" applyNumberFormat="0" applyAlignment="0" applyProtection="0"/>
    <xf numFmtId="0" fontId="15" fillId="21" borderId="2" applyNumberFormat="0" applyAlignment="0" applyProtection="0"/>
    <xf numFmtId="0" fontId="29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29" fillId="21" borderId="2" applyNumberFormat="0" applyAlignment="0" applyProtection="0"/>
    <xf numFmtId="0" fontId="28" fillId="0" borderId="7" applyNumberFormat="0" applyFill="0" applyAlignment="0" applyProtection="0"/>
    <xf numFmtId="0" fontId="30" fillId="0" borderId="4" applyNumberFormat="0" applyFill="0" applyAlignment="0" applyProtection="0"/>
    <xf numFmtId="0" fontId="24" fillId="0" borderId="4" applyNumberFormat="0" applyFill="0" applyAlignment="0" applyProtection="0"/>
    <xf numFmtId="0" fontId="30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25" fillId="0" borderId="5" applyNumberFormat="0" applyFill="0" applyAlignment="0" applyProtection="0"/>
    <xf numFmtId="0" fontId="31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31" fillId="0" borderId="5" applyNumberFormat="0" applyFill="0" applyAlignment="0" applyProtection="0"/>
    <xf numFmtId="0" fontId="32" fillId="0" borderId="6" applyNumberFormat="0" applyFill="0" applyAlignment="0" applyProtection="0"/>
    <xf numFmtId="0" fontId="26" fillId="0" borderId="6" applyNumberFormat="0" applyFill="0" applyAlignment="0" applyProtection="0"/>
    <xf numFmtId="0" fontId="32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4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165" fontId="35" fillId="0" borderId="0"/>
    <xf numFmtId="165" fontId="35" fillId="0" borderId="0"/>
    <xf numFmtId="165" fontId="35" fillId="0" borderId="0"/>
    <xf numFmtId="165" fontId="35" fillId="0" borderId="0"/>
    <xf numFmtId="165" fontId="35" fillId="0" borderId="0"/>
    <xf numFmtId="165" fontId="35" fillId="0" borderId="0"/>
    <xf numFmtId="165" fontId="35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35" fillId="0" borderId="0"/>
    <xf numFmtId="0" fontId="9" fillId="0" borderId="0"/>
    <xf numFmtId="0" fontId="9" fillId="0" borderId="0"/>
    <xf numFmtId="165" fontId="35" fillId="0" borderId="0"/>
    <xf numFmtId="165" fontId="35" fillId="0" borderId="0"/>
    <xf numFmtId="165" fontId="35" fillId="0" borderId="0"/>
    <xf numFmtId="0" fontId="36" fillId="0" borderId="0"/>
    <xf numFmtId="167" fontId="35" fillId="0" borderId="0"/>
    <xf numFmtId="0" fontId="36" fillId="0" borderId="0"/>
    <xf numFmtId="167" fontId="35" fillId="0" borderId="0"/>
    <xf numFmtId="0" fontId="22" fillId="0" borderId="0"/>
    <xf numFmtId="0" fontId="10" fillId="0" borderId="0"/>
    <xf numFmtId="167" fontId="35" fillId="0" borderId="0"/>
    <xf numFmtId="0" fontId="10" fillId="0" borderId="0"/>
    <xf numFmtId="0" fontId="3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6" fillId="0" borderId="0"/>
    <xf numFmtId="0" fontId="37" fillId="0" borderId="0"/>
    <xf numFmtId="0" fontId="22" fillId="0" borderId="0"/>
    <xf numFmtId="0" fontId="8" fillId="0" borderId="0"/>
    <xf numFmtId="0" fontId="37" fillId="0" borderId="0"/>
    <xf numFmtId="0" fontId="8" fillId="0" borderId="0"/>
    <xf numFmtId="0" fontId="9" fillId="0" borderId="0"/>
    <xf numFmtId="165" fontId="35" fillId="0" borderId="0"/>
    <xf numFmtId="0" fontId="10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165" fontId="35" fillId="0" borderId="0"/>
    <xf numFmtId="165" fontId="35" fillId="0" borderId="0"/>
    <xf numFmtId="165" fontId="35" fillId="0" borderId="0"/>
    <xf numFmtId="165" fontId="35" fillId="0" borderId="0" applyFill="0"/>
    <xf numFmtId="0" fontId="8" fillId="0" borderId="0"/>
    <xf numFmtId="165" fontId="35" fillId="0" borderId="0" applyFill="0"/>
    <xf numFmtId="165" fontId="35" fillId="0" borderId="0" applyFill="0"/>
    <xf numFmtId="165" fontId="35" fillId="0" borderId="0"/>
    <xf numFmtId="0" fontId="36" fillId="23" borderId="8" applyNumberFormat="0" applyFont="0" applyAlignment="0" applyProtection="0"/>
    <xf numFmtId="0" fontId="36" fillId="23" borderId="8" applyNumberFormat="0" applyFont="0" applyAlignment="0" applyProtection="0"/>
    <xf numFmtId="0" fontId="36" fillId="23" borderId="8" applyNumberFormat="0" applyFont="0" applyAlignment="0" applyProtection="0"/>
    <xf numFmtId="0" fontId="38" fillId="20" borderId="1" applyNumberFormat="0" applyAlignment="0" applyProtection="0"/>
    <xf numFmtId="0" fontId="14" fillId="20" borderId="1" applyNumberFormat="0" applyAlignment="0" applyProtection="0"/>
    <xf numFmtId="0" fontId="38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38" fillId="20" borderId="1" applyNumberFormat="0" applyAlignment="0" applyProtection="0"/>
    <xf numFmtId="0" fontId="19" fillId="20" borderId="3" applyNumberFormat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40" fillId="0" borderId="9" applyNumberFormat="0" applyFill="0" applyAlignment="0" applyProtection="0"/>
    <xf numFmtId="0" fontId="41" fillId="0" borderId="9" applyNumberFormat="0" applyFill="0" applyAlignment="0" applyProtection="0"/>
    <xf numFmtId="0" fontId="40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0" fillId="0" borderId="9" applyNumberFormat="0" applyFill="0" applyAlignment="0" applyProtection="0"/>
    <xf numFmtId="0" fontId="4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1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10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8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44" fontId="39" fillId="0" borderId="0" applyFont="0" applyFill="0" applyBorder="0" applyAlignment="0" applyProtection="0"/>
    <xf numFmtId="6" fontId="39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46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39" fillId="0" borderId="0"/>
    <xf numFmtId="164" fontId="39" fillId="0" borderId="0" applyFont="0" applyFill="0" applyBorder="0" applyAlignment="0" applyProtection="0"/>
    <xf numFmtId="165" fontId="35" fillId="0" borderId="0"/>
    <xf numFmtId="0" fontId="89" fillId="0" borderId="0"/>
    <xf numFmtId="9" fontId="10" fillId="0" borderId="0" applyFont="0" applyFill="0" applyBorder="0" applyAlignment="0" applyProtection="0"/>
    <xf numFmtId="0" fontId="7" fillId="0" borderId="0"/>
    <xf numFmtId="0" fontId="89" fillId="0" borderId="0"/>
    <xf numFmtId="0" fontId="8" fillId="0" borderId="0"/>
    <xf numFmtId="0" fontId="90" fillId="0" borderId="0"/>
    <xf numFmtId="0" fontId="36" fillId="0" borderId="0"/>
    <xf numFmtId="0" fontId="6" fillId="0" borderId="0"/>
    <xf numFmtId="9" fontId="6" fillId="0" borderId="0" applyFont="0" applyFill="0" applyBorder="0" applyAlignment="0" applyProtection="0"/>
    <xf numFmtId="0" fontId="92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95" fillId="0" borderId="0"/>
    <xf numFmtId="165" fontId="35" fillId="0" borderId="0"/>
    <xf numFmtId="165" fontId="35" fillId="0" borderId="0"/>
    <xf numFmtId="0" fontId="97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4" fontId="35" fillId="0" borderId="0"/>
    <xf numFmtId="0" fontId="37" fillId="0" borderId="0"/>
    <xf numFmtId="174" fontId="35" fillId="0" borderId="0"/>
    <xf numFmtId="174" fontId="35" fillId="0" borderId="0"/>
    <xf numFmtId="0" fontId="37" fillId="0" borderId="0"/>
    <xf numFmtId="0" fontId="37" fillId="0" borderId="0"/>
    <xf numFmtId="0" fontId="1" fillId="0" borderId="0"/>
    <xf numFmtId="9" fontId="1" fillId="0" borderId="0" applyFont="0" applyFill="0" applyBorder="0" applyAlignment="0" applyProtection="0"/>
    <xf numFmtId="0" fontId="22" fillId="0" borderId="0"/>
    <xf numFmtId="0" fontId="8" fillId="0" borderId="0"/>
    <xf numFmtId="0" fontId="22" fillId="0" borderId="0"/>
  </cellStyleXfs>
  <cellXfs count="1771">
    <xf numFmtId="0" fontId="0" fillId="0" borderId="0" xfId="0"/>
    <xf numFmtId="0" fontId="47" fillId="0" borderId="0" xfId="343" applyFont="1" applyFill="1" applyAlignment="1">
      <alignment vertical="center"/>
    </xf>
    <xf numFmtId="0" fontId="48" fillId="0" borderId="0" xfId="343" applyFont="1" applyFill="1" applyAlignment="1">
      <alignment vertical="center"/>
    </xf>
    <xf numFmtId="0" fontId="47" fillId="0" borderId="0" xfId="343" applyFont="1" applyFill="1" applyAlignment="1" applyProtection="1">
      <alignment horizontal="centerContinuous" vertical="center"/>
      <protection locked="0"/>
    </xf>
    <xf numFmtId="0" fontId="48" fillId="0" borderId="0" xfId="343" applyFont="1" applyFill="1" applyAlignment="1">
      <alignment horizontal="centerContinuous" vertical="center"/>
    </xf>
    <xf numFmtId="168" fontId="48" fillId="0" borderId="0" xfId="343" applyNumberFormat="1" applyFont="1" applyFill="1" applyAlignment="1">
      <alignment horizontal="centerContinuous" vertical="center"/>
    </xf>
    <xf numFmtId="168" fontId="47" fillId="0" borderId="0" xfId="343" applyNumberFormat="1" applyFont="1" applyFill="1" applyAlignment="1">
      <alignment vertical="center"/>
    </xf>
    <xf numFmtId="168" fontId="47" fillId="0" borderId="0" xfId="343" applyNumberFormat="1" applyFont="1" applyFill="1" applyAlignment="1">
      <alignment horizontal="left" vertical="center"/>
    </xf>
    <xf numFmtId="0" fontId="47" fillId="0" borderId="0" xfId="343" applyFont="1" applyFill="1" applyAlignment="1">
      <alignment horizontal="left" vertical="center"/>
    </xf>
    <xf numFmtId="0" fontId="50" fillId="0" borderId="0" xfId="343" applyFont="1" applyFill="1" applyAlignment="1">
      <alignment horizontal="right" vertical="center"/>
    </xf>
    <xf numFmtId="0" fontId="53" fillId="0" borderId="10" xfId="343" applyFont="1" applyFill="1" applyBorder="1" applyAlignment="1">
      <alignment vertical="center"/>
    </xf>
    <xf numFmtId="0" fontId="53" fillId="0" borderId="11" xfId="343" applyFont="1" applyFill="1" applyBorder="1" applyAlignment="1">
      <alignment vertical="center"/>
    </xf>
    <xf numFmtId="0" fontId="50" fillId="0" borderId="11" xfId="343" applyFont="1" applyFill="1" applyBorder="1" applyAlignment="1">
      <alignment vertical="center"/>
    </xf>
    <xf numFmtId="0" fontId="54" fillId="0" borderId="12" xfId="343" applyFont="1" applyFill="1" applyBorder="1" applyAlignment="1">
      <alignment vertical="center"/>
    </xf>
    <xf numFmtId="0" fontId="54" fillId="0" borderId="13" xfId="343" applyFont="1" applyFill="1" applyBorder="1" applyAlignment="1">
      <alignment horizontal="left" vertical="center"/>
    </xf>
    <xf numFmtId="0" fontId="54" fillId="0" borderId="13" xfId="343" applyFont="1" applyFill="1" applyBorder="1" applyAlignment="1">
      <alignment horizontal="centerContinuous" vertical="center"/>
    </xf>
    <xf numFmtId="0" fontId="54" fillId="0" borderId="14" xfId="343" applyFont="1" applyFill="1" applyBorder="1" applyAlignment="1">
      <alignment horizontal="centerContinuous" vertical="center"/>
    </xf>
    <xf numFmtId="165" fontId="47" fillId="0" borderId="15" xfId="342" applyFont="1" applyFill="1" applyBorder="1" applyAlignment="1">
      <alignment horizontal="left" vertical="center"/>
    </xf>
    <xf numFmtId="165" fontId="47" fillId="0" borderId="12" xfId="342" applyFont="1" applyFill="1" applyBorder="1" applyAlignment="1">
      <alignment horizontal="left" vertical="center"/>
    </xf>
    <xf numFmtId="165" fontId="47" fillId="0" borderId="16" xfId="342" applyFont="1" applyFill="1" applyBorder="1" applyAlignment="1">
      <alignment horizontal="left" vertical="center"/>
    </xf>
    <xf numFmtId="165" fontId="47" fillId="0" borderId="17" xfId="342" applyFont="1" applyFill="1" applyBorder="1" applyAlignment="1">
      <alignment horizontal="left" vertical="center"/>
    </xf>
    <xf numFmtId="165" fontId="47" fillId="0" borderId="0" xfId="342" applyFont="1" applyFill="1" applyAlignment="1">
      <alignment vertical="center"/>
    </xf>
    <xf numFmtId="0" fontId="48" fillId="0" borderId="18" xfId="343" applyFont="1" applyFill="1" applyBorder="1" applyAlignment="1">
      <alignment vertical="center"/>
    </xf>
    <xf numFmtId="0" fontId="48" fillId="0" borderId="0" xfId="343" applyFont="1" applyFill="1" applyBorder="1" applyAlignment="1">
      <alignment vertical="center"/>
    </xf>
    <xf numFmtId="165" fontId="55" fillId="0" borderId="0" xfId="342" applyFont="1" applyFill="1" applyBorder="1" applyAlignment="1" applyProtection="1">
      <alignment horizontal="left" vertical="center"/>
      <protection locked="0"/>
    </xf>
    <xf numFmtId="0" fontId="54" fillId="0" borderId="0" xfId="343" applyFont="1" applyFill="1" applyBorder="1" applyAlignment="1">
      <alignment vertical="center"/>
    </xf>
    <xf numFmtId="0" fontId="54" fillId="0" borderId="19" xfId="343" applyFont="1" applyFill="1" applyBorder="1" applyAlignment="1">
      <alignment horizontal="left" vertical="center"/>
    </xf>
    <xf numFmtId="0" fontId="50" fillId="0" borderId="19" xfId="343" applyFont="1" applyFill="1" applyBorder="1" applyAlignment="1">
      <alignment horizontal="center" vertical="center"/>
    </xf>
    <xf numFmtId="0" fontId="50" fillId="0" borderId="0" xfId="343" applyFont="1" applyFill="1" applyBorder="1" applyAlignment="1">
      <alignment horizontal="center" vertical="center"/>
    </xf>
    <xf numFmtId="165" fontId="50" fillId="0" borderId="20" xfId="342" applyFont="1" applyFill="1" applyBorder="1" applyAlignment="1">
      <alignment horizontal="centerContinuous" vertical="top"/>
    </xf>
    <xf numFmtId="165" fontId="50" fillId="0" borderId="0" xfId="342" applyFont="1" applyFill="1" applyAlignment="1">
      <alignment horizontal="center" vertical="center"/>
    </xf>
    <xf numFmtId="165" fontId="50" fillId="0" borderId="21" xfId="342" applyFont="1" applyFill="1" applyBorder="1" applyAlignment="1">
      <alignment horizontal="center" vertical="center"/>
    </xf>
    <xf numFmtId="165" fontId="50" fillId="0" borderId="21" xfId="342" applyFont="1" applyFill="1" applyBorder="1" applyAlignment="1">
      <alignment horizontal="centerContinuous" vertical="top"/>
    </xf>
    <xf numFmtId="165" fontId="48" fillId="0" borderId="0" xfId="342" applyFont="1" applyFill="1" applyAlignment="1">
      <alignment vertical="center"/>
    </xf>
    <xf numFmtId="0" fontId="55" fillId="0" borderId="0" xfId="343" applyFont="1" applyFill="1" applyBorder="1" applyAlignment="1" applyProtection="1">
      <alignment horizontal="left" vertical="center"/>
      <protection locked="0"/>
    </xf>
    <xf numFmtId="0" fontId="54" fillId="0" borderId="0" xfId="343" applyFont="1" applyFill="1" applyAlignment="1">
      <alignment vertical="center"/>
    </xf>
    <xf numFmtId="0" fontId="50" fillId="0" borderId="19" xfId="343" applyFont="1" applyFill="1" applyBorder="1" applyAlignment="1">
      <alignment horizontal="center" vertical="top"/>
    </xf>
    <xf numFmtId="165" fontId="50" fillId="0" borderId="20" xfId="342" applyFont="1" applyFill="1" applyBorder="1" applyAlignment="1">
      <alignment horizontal="centerContinuous" vertical="center"/>
    </xf>
    <xf numFmtId="165" fontId="50" fillId="0" borderId="21" xfId="342" applyFont="1" applyFill="1" applyBorder="1" applyAlignment="1">
      <alignment horizontal="center" vertical="top"/>
    </xf>
    <xf numFmtId="0" fontId="50" fillId="0" borderId="21" xfId="343" applyFont="1" applyFill="1" applyBorder="1" applyAlignment="1">
      <alignment horizontal="left" vertical="center"/>
    </xf>
    <xf numFmtId="0" fontId="50" fillId="0" borderId="0" xfId="343" applyFont="1" applyFill="1" applyBorder="1" applyAlignment="1">
      <alignment horizontal="centerContinuous" vertical="center"/>
    </xf>
    <xf numFmtId="0" fontId="54" fillId="0" borderId="22" xfId="343" applyFont="1" applyFill="1" applyBorder="1" applyAlignment="1">
      <alignment vertical="center"/>
    </xf>
    <xf numFmtId="0" fontId="54" fillId="0" borderId="23" xfId="343" applyFont="1" applyFill="1" applyBorder="1" applyAlignment="1">
      <alignment vertical="center"/>
    </xf>
    <xf numFmtId="0" fontId="54" fillId="0" borderId="0" xfId="343" applyFont="1" applyFill="1" applyBorder="1" applyAlignment="1">
      <alignment horizontal="centerContinuous" vertical="center"/>
    </xf>
    <xf numFmtId="165" fontId="50" fillId="0" borderId="23" xfId="342" applyFont="1" applyFill="1" applyBorder="1" applyAlignment="1">
      <alignment vertical="center"/>
    </xf>
    <xf numFmtId="165" fontId="50" fillId="0" borderId="24" xfId="342" applyFont="1" applyFill="1" applyBorder="1" applyAlignment="1">
      <alignment vertical="center"/>
    </xf>
    <xf numFmtId="165" fontId="50" fillId="0" borderId="25" xfId="342" applyFont="1" applyFill="1" applyBorder="1" applyAlignment="1">
      <alignment vertical="center"/>
    </xf>
    <xf numFmtId="165" fontId="50" fillId="0" borderId="22" xfId="342" applyFont="1" applyFill="1" applyBorder="1" applyAlignment="1">
      <alignment vertical="center"/>
    </xf>
    <xf numFmtId="165" fontId="50" fillId="0" borderId="26" xfId="342" applyFont="1" applyFill="1" applyBorder="1" applyAlignment="1">
      <alignment vertical="center"/>
    </xf>
    <xf numFmtId="0" fontId="48" fillId="0" borderId="27" xfId="343" applyFont="1" applyFill="1" applyBorder="1" applyAlignment="1">
      <alignment vertical="center"/>
    </xf>
    <xf numFmtId="0" fontId="48" fillId="0" borderId="28" xfId="343" applyFont="1" applyFill="1" applyBorder="1" applyAlignment="1">
      <alignment vertical="center"/>
    </xf>
    <xf numFmtId="0" fontId="56" fillId="0" borderId="28" xfId="343" applyFont="1" applyFill="1" applyBorder="1" applyAlignment="1">
      <alignment horizontal="centerContinuous" vertical="center"/>
    </xf>
    <xf numFmtId="0" fontId="56" fillId="0" borderId="29" xfId="343" applyFont="1" applyFill="1" applyBorder="1" applyAlignment="1">
      <alignment horizontal="centerContinuous" vertical="center"/>
    </xf>
    <xf numFmtId="0" fontId="56" fillId="0" borderId="27" xfId="343" applyFont="1" applyFill="1" applyBorder="1" applyAlignment="1">
      <alignment horizontal="center" vertical="center"/>
    </xf>
    <xf numFmtId="165" fontId="52" fillId="0" borderId="30" xfId="342" applyFont="1" applyFill="1" applyBorder="1" applyAlignment="1">
      <alignment horizontal="center" vertical="center"/>
    </xf>
    <xf numFmtId="165" fontId="52" fillId="0" borderId="31" xfId="342" applyFont="1" applyFill="1" applyBorder="1" applyAlignment="1">
      <alignment horizontal="center" vertical="center"/>
    </xf>
    <xf numFmtId="165" fontId="52" fillId="0" borderId="32" xfId="342" applyFont="1" applyFill="1" applyBorder="1" applyAlignment="1">
      <alignment horizontal="center" vertical="center"/>
    </xf>
    <xf numFmtId="165" fontId="52" fillId="0" borderId="33" xfId="342" applyFont="1" applyFill="1" applyBorder="1" applyAlignment="1">
      <alignment horizontal="center" vertical="center"/>
    </xf>
    <xf numFmtId="165" fontId="52" fillId="0" borderId="34" xfId="342" applyFont="1" applyFill="1" applyBorder="1" applyAlignment="1">
      <alignment horizontal="center" vertical="center"/>
    </xf>
    <xf numFmtId="0" fontId="47" fillId="0" borderId="0" xfId="343" applyFont="1" applyFill="1" applyBorder="1" applyAlignment="1" applyProtection="1">
      <alignment horizontal="left"/>
    </xf>
    <xf numFmtId="0" fontId="50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48" fillId="0" borderId="0" xfId="343" applyFont="1" applyFill="1"/>
    <xf numFmtId="0" fontId="47" fillId="0" borderId="0" xfId="343" quotePrefix="1" applyFont="1" applyFill="1" applyBorder="1" applyAlignment="1" applyProtection="1">
      <alignment horizontal="left"/>
    </xf>
    <xf numFmtId="0" fontId="50" fillId="0" borderId="35" xfId="343" applyFont="1" applyFill="1" applyBorder="1" applyAlignment="1">
      <alignment horizontal="centerContinuous" vertical="center"/>
    </xf>
    <xf numFmtId="165" fontId="58" fillId="0" borderId="0" xfId="342" applyFont="1" applyFill="1" applyBorder="1" applyAlignment="1" applyProtection="1">
      <alignment horizontal="right"/>
    </xf>
    <xf numFmtId="0" fontId="48" fillId="0" borderId="36" xfId="343" applyFont="1" applyFill="1" applyBorder="1" applyAlignment="1">
      <alignment vertical="center"/>
    </xf>
    <xf numFmtId="0" fontId="48" fillId="0" borderId="29" xfId="343" applyFont="1" applyFill="1" applyBorder="1" applyAlignment="1">
      <alignment vertical="center"/>
    </xf>
    <xf numFmtId="0" fontId="47" fillId="0" borderId="29" xfId="343" quotePrefix="1" applyFont="1" applyFill="1" applyBorder="1" applyAlignment="1" applyProtection="1">
      <alignment horizontal="left"/>
    </xf>
    <xf numFmtId="0" fontId="48" fillId="0" borderId="18" xfId="343" quotePrefix="1" applyFont="1" applyFill="1" applyBorder="1" applyAlignment="1">
      <alignment horizontal="right"/>
    </xf>
    <xf numFmtId="0" fontId="48" fillId="0" borderId="0" xfId="343" applyFont="1" applyFill="1" applyBorder="1" applyAlignment="1"/>
    <xf numFmtId="1" fontId="48" fillId="0" borderId="0" xfId="343" applyNumberFormat="1" applyFont="1" applyFill="1" applyBorder="1"/>
    <xf numFmtId="0" fontId="53" fillId="0" borderId="14" xfId="343" applyFont="1" applyFill="1" applyBorder="1" applyAlignment="1">
      <alignment horizontal="centerContinuous"/>
    </xf>
    <xf numFmtId="172" fontId="59" fillId="0" borderId="0" xfId="343" applyNumberFormat="1" applyFont="1" applyFill="1" applyBorder="1" applyAlignment="1" applyProtection="1">
      <alignment vertical="center"/>
    </xf>
    <xf numFmtId="0" fontId="48" fillId="0" borderId="18" xfId="343" applyFont="1" applyFill="1" applyBorder="1" applyAlignment="1">
      <alignment horizontal="right"/>
    </xf>
    <xf numFmtId="0" fontId="53" fillId="0" borderId="35" xfId="343" applyFont="1" applyFill="1" applyBorder="1" applyAlignment="1">
      <alignment horizontal="centerContinuous"/>
    </xf>
    <xf numFmtId="0" fontId="48" fillId="0" borderId="36" xfId="343" applyFont="1" applyFill="1" applyBorder="1" applyAlignment="1">
      <alignment horizontal="right"/>
    </xf>
    <xf numFmtId="0" fontId="48" fillId="0" borderId="29" xfId="343" applyFont="1" applyFill="1" applyBorder="1" applyAlignment="1"/>
    <xf numFmtId="1" fontId="48" fillId="0" borderId="29" xfId="343" applyNumberFormat="1" applyFont="1" applyFill="1" applyBorder="1"/>
    <xf numFmtId="0" fontId="53" fillId="0" borderId="37" xfId="343" applyFont="1" applyFill="1" applyBorder="1" applyAlignment="1">
      <alignment horizontal="centerContinuous"/>
    </xf>
    <xf numFmtId="0" fontId="53" fillId="0" borderId="38" xfId="343" applyFont="1" applyFill="1" applyBorder="1" applyAlignment="1">
      <alignment horizontal="centerContinuous"/>
    </xf>
    <xf numFmtId="0" fontId="53" fillId="0" borderId="39" xfId="343" applyFont="1" applyFill="1" applyBorder="1" applyAlignment="1">
      <alignment horizontal="centerContinuous"/>
    </xf>
    <xf numFmtId="0" fontId="53" fillId="0" borderId="40" xfId="343" applyFont="1" applyFill="1" applyBorder="1" applyAlignment="1">
      <alignment horizontal="centerContinuous"/>
    </xf>
    <xf numFmtId="0" fontId="53" fillId="0" borderId="41" xfId="343" applyFont="1" applyFill="1" applyBorder="1" applyAlignment="1">
      <alignment horizontal="centerContinuous"/>
    </xf>
    <xf numFmtId="0" fontId="48" fillId="0" borderId="0" xfId="343" quotePrefix="1" applyFont="1" applyFill="1" applyBorder="1" applyAlignment="1"/>
    <xf numFmtId="0" fontId="49" fillId="0" borderId="0" xfId="343" applyFont="1" applyFill="1" applyBorder="1" applyAlignment="1"/>
    <xf numFmtId="0" fontId="49" fillId="0" borderId="18" xfId="343" applyFont="1" applyFill="1" applyBorder="1" applyAlignment="1">
      <alignment horizontal="right"/>
    </xf>
    <xf numFmtId="0" fontId="48" fillId="0" borderId="18" xfId="343" quotePrefix="1" applyNumberFormat="1" applyFont="1" applyFill="1" applyBorder="1" applyAlignment="1">
      <alignment horizontal="right"/>
    </xf>
    <xf numFmtId="0" fontId="48" fillId="0" borderId="18" xfId="343" quotePrefix="1" applyFont="1" applyFill="1" applyBorder="1" applyAlignment="1"/>
    <xf numFmtId="0" fontId="48" fillId="0" borderId="11" xfId="343" applyFont="1" applyFill="1" applyBorder="1" applyAlignment="1"/>
    <xf numFmtId="0" fontId="48" fillId="0" borderId="0" xfId="343" applyFont="1" applyFill="1" applyBorder="1" applyAlignment="1">
      <alignment horizontal="right"/>
    </xf>
    <xf numFmtId="0" fontId="53" fillId="0" borderId="0" xfId="343" applyFont="1" applyFill="1" applyBorder="1" applyAlignment="1">
      <alignment horizontal="centerContinuous"/>
    </xf>
    <xf numFmtId="170" fontId="59" fillId="0" borderId="0" xfId="343" applyNumberFormat="1" applyFont="1" applyFill="1" applyBorder="1" applyAlignment="1" applyProtection="1">
      <alignment vertical="center"/>
    </xf>
    <xf numFmtId="0" fontId="48" fillId="0" borderId="0" xfId="0" applyFont="1"/>
    <xf numFmtId="165" fontId="62" fillId="0" borderId="0" xfId="339" quotePrefix="1" applyFont="1" applyBorder="1" applyAlignment="1" applyProtection="1">
      <alignment horizontal="left"/>
    </xf>
    <xf numFmtId="165" fontId="47" fillId="0" borderId="0" xfId="340" applyFont="1" applyAlignment="1" applyProtection="1">
      <alignment horizontal="left"/>
    </xf>
    <xf numFmtId="165" fontId="48" fillId="0" borderId="0" xfId="340" applyFont="1"/>
    <xf numFmtId="165" fontId="65" fillId="0" borderId="0" xfId="340" applyFont="1"/>
    <xf numFmtId="165" fontId="66" fillId="0" borderId="0" xfId="340" applyFont="1"/>
    <xf numFmtId="165" fontId="67" fillId="0" borderId="0" xfId="340" applyFont="1"/>
    <xf numFmtId="165" fontId="65" fillId="0" borderId="0" xfId="340" applyFont="1" applyAlignment="1">
      <alignment horizontal="centerContinuous"/>
    </xf>
    <xf numFmtId="165" fontId="68" fillId="0" borderId="0" xfId="340" applyFont="1" applyAlignment="1" applyProtection="1">
      <alignment horizontal="centerContinuous"/>
    </xf>
    <xf numFmtId="165" fontId="67" fillId="0" borderId="0" xfId="340" applyFont="1" applyAlignment="1">
      <alignment horizontal="centerContinuous"/>
    </xf>
    <xf numFmtId="165" fontId="67" fillId="0" borderId="29" xfId="340" applyFont="1" applyBorder="1"/>
    <xf numFmtId="165" fontId="50" fillId="0" borderId="0" xfId="340" applyFont="1" applyAlignment="1" applyProtection="1">
      <alignment horizontal="right"/>
    </xf>
    <xf numFmtId="165" fontId="68" fillId="0" borderId="0" xfId="340" applyFont="1" applyAlignment="1" applyProtection="1">
      <alignment horizontal="right"/>
    </xf>
    <xf numFmtId="165" fontId="67" fillId="0" borderId="15" xfId="340" applyFont="1" applyBorder="1"/>
    <xf numFmtId="165" fontId="50" fillId="0" borderId="15" xfId="340" applyFont="1" applyBorder="1" applyAlignment="1">
      <alignment horizontal="center"/>
    </xf>
    <xf numFmtId="165" fontId="69" fillId="0" borderId="0" xfId="340" applyFont="1" applyBorder="1" applyAlignment="1" applyProtection="1">
      <alignment horizontal="center" vertical="center"/>
    </xf>
    <xf numFmtId="165" fontId="50" fillId="0" borderId="20" xfId="340" applyFont="1" applyBorder="1" applyAlignment="1">
      <alignment horizontal="center"/>
    </xf>
    <xf numFmtId="165" fontId="50" fillId="0" borderId="20" xfId="340" applyFont="1" applyBorder="1" applyAlignment="1" applyProtection="1">
      <alignment horizontal="center" vertical="center"/>
    </xf>
    <xf numFmtId="165" fontId="69" fillId="0" borderId="0" xfId="340" applyFont="1" applyBorder="1" applyAlignment="1">
      <alignment vertical="center"/>
    </xf>
    <xf numFmtId="165" fontId="67" fillId="0" borderId="23" xfId="340" applyFont="1" applyBorder="1"/>
    <xf numFmtId="165" fontId="50" fillId="0" borderId="23" xfId="340" applyFont="1" applyBorder="1" applyAlignment="1" applyProtection="1">
      <alignment horizontal="center" vertical="center"/>
    </xf>
    <xf numFmtId="165" fontId="69" fillId="0" borderId="0" xfId="340" quotePrefix="1" applyFont="1" applyBorder="1" applyAlignment="1" applyProtection="1">
      <alignment horizontal="center" vertical="center"/>
    </xf>
    <xf numFmtId="165" fontId="71" fillId="0" borderId="23" xfId="340" applyFont="1" applyBorder="1" applyAlignment="1">
      <alignment horizontal="center" vertical="center"/>
    </xf>
    <xf numFmtId="165" fontId="71" fillId="0" borderId="42" xfId="340" quotePrefix="1" applyFont="1" applyBorder="1" applyAlignment="1" applyProtection="1">
      <alignment horizontal="center" vertical="center"/>
    </xf>
    <xf numFmtId="165" fontId="71" fillId="0" borderId="0" xfId="340" quotePrefix="1" applyFont="1" applyBorder="1" applyAlignment="1" applyProtection="1">
      <alignment horizontal="center" vertical="center"/>
    </xf>
    <xf numFmtId="165" fontId="67" fillId="0" borderId="0" xfId="340" applyFont="1" applyAlignment="1">
      <alignment horizontal="center" vertical="center"/>
    </xf>
    <xf numFmtId="165" fontId="47" fillId="0" borderId="20" xfId="340" applyFont="1" applyBorder="1"/>
    <xf numFmtId="170" fontId="68" fillId="0" borderId="0" xfId="340" applyNumberFormat="1" applyFont="1" applyBorder="1" applyProtection="1"/>
    <xf numFmtId="1" fontId="48" fillId="0" borderId="20" xfId="340" applyNumberFormat="1" applyFont="1" applyBorder="1"/>
    <xf numFmtId="170" fontId="67" fillId="0" borderId="0" xfId="340" applyNumberFormat="1" applyFont="1" applyBorder="1" applyProtection="1"/>
    <xf numFmtId="165" fontId="67" fillId="0" borderId="0" xfId="340" applyFont="1" applyBorder="1"/>
    <xf numFmtId="170" fontId="67" fillId="0" borderId="0" xfId="340" applyNumberFormat="1" applyFont="1" applyBorder="1" applyAlignment="1" applyProtection="1">
      <alignment horizontal="left"/>
    </xf>
    <xf numFmtId="4" fontId="67" fillId="0" borderId="0" xfId="340" applyNumberFormat="1" applyFont="1"/>
    <xf numFmtId="1" fontId="66" fillId="0" borderId="0" xfId="340" applyNumberFormat="1" applyFont="1"/>
    <xf numFmtId="165" fontId="74" fillId="0" borderId="0" xfId="340" applyFont="1" applyBorder="1"/>
    <xf numFmtId="169" fontId="74" fillId="0" borderId="0" xfId="340" applyNumberFormat="1" applyFont="1" applyBorder="1" applyAlignment="1" applyProtection="1"/>
    <xf numFmtId="165" fontId="47" fillId="0" borderId="0" xfId="341" applyFont="1" applyAlignment="1" applyProtection="1">
      <alignment horizontal="left"/>
    </xf>
    <xf numFmtId="165" fontId="48" fillId="0" borderId="0" xfId="341" applyFont="1"/>
    <xf numFmtId="165" fontId="47" fillId="0" borderId="0" xfId="341" applyFont="1" applyAlignment="1" applyProtection="1">
      <alignment horizontal="centerContinuous"/>
    </xf>
    <xf numFmtId="165" fontId="48" fillId="0" borderId="0" xfId="341" applyFont="1" applyAlignment="1">
      <alignment horizontal="centerContinuous"/>
    </xf>
    <xf numFmtId="165" fontId="50" fillId="0" borderId="0" xfId="341" applyFont="1" applyAlignment="1" applyProtection="1">
      <alignment horizontal="right"/>
    </xf>
    <xf numFmtId="165" fontId="53" fillId="0" borderId="15" xfId="341" applyFont="1" applyBorder="1"/>
    <xf numFmtId="165" fontId="50" fillId="0" borderId="39" xfId="341" applyFont="1" applyBorder="1" applyAlignment="1">
      <alignment horizontal="center"/>
    </xf>
    <xf numFmtId="165" fontId="50" fillId="0" borderId="43" xfId="341" applyFont="1" applyBorder="1" applyAlignment="1">
      <alignment vertical="center"/>
    </xf>
    <xf numFmtId="165" fontId="50" fillId="0" borderId="39" xfId="341" applyFont="1" applyBorder="1" applyAlignment="1" applyProtection="1">
      <alignment horizontal="center" vertical="center"/>
    </xf>
    <xf numFmtId="165" fontId="50" fillId="0" borderId="20" xfId="341" applyFont="1" applyBorder="1" applyAlignment="1">
      <alignment horizontal="center"/>
    </xf>
    <xf numFmtId="165" fontId="50" fillId="0" borderId="38" xfId="341" applyFont="1" applyBorder="1" applyAlignment="1" applyProtection="1">
      <alignment horizontal="center" vertical="center"/>
    </xf>
    <xf numFmtId="165" fontId="50" fillId="0" borderId="35" xfId="341" applyFont="1" applyBorder="1" applyAlignment="1" applyProtection="1">
      <alignment horizontal="centerContinuous" vertical="center"/>
    </xf>
    <xf numFmtId="165" fontId="50" fillId="0" borderId="44" xfId="341" applyFont="1" applyBorder="1" applyAlignment="1" applyProtection="1">
      <alignment horizontal="center" vertical="center"/>
    </xf>
    <xf numFmtId="165" fontId="53" fillId="0" borderId="23" xfId="341" applyFont="1" applyBorder="1"/>
    <xf numFmtId="165" fontId="50" fillId="0" borderId="40" xfId="341" applyFont="1" applyBorder="1" applyAlignment="1">
      <alignment horizontal="center"/>
    </xf>
    <xf numFmtId="165" fontId="50" fillId="0" borderId="22" xfId="341" applyFont="1" applyBorder="1" applyAlignment="1">
      <alignment vertical="center"/>
    </xf>
    <xf numFmtId="165" fontId="50" fillId="0" borderId="40" xfId="341" quotePrefix="1" applyFont="1" applyBorder="1" applyAlignment="1" applyProtection="1">
      <alignment horizontal="center" vertical="center"/>
    </xf>
    <xf numFmtId="165" fontId="52" fillId="0" borderId="23" xfId="341" applyFont="1" applyBorder="1" applyAlignment="1">
      <alignment horizontal="center" vertical="center"/>
    </xf>
    <xf numFmtId="165" fontId="52" fillId="0" borderId="40" xfId="341" quotePrefix="1" applyFont="1" applyBorder="1" applyAlignment="1" applyProtection="1">
      <alignment horizontal="center" vertical="center"/>
    </xf>
    <xf numFmtId="165" fontId="52" fillId="0" borderId="22" xfId="341" applyFont="1" applyBorder="1" applyAlignment="1" applyProtection="1">
      <alignment horizontal="center" vertical="center"/>
    </xf>
    <xf numFmtId="165" fontId="52" fillId="0" borderId="22" xfId="341" quotePrefix="1" applyFont="1" applyBorder="1" applyAlignment="1" applyProtection="1">
      <alignment horizontal="center" vertical="center"/>
    </xf>
    <xf numFmtId="165" fontId="48" fillId="0" borderId="0" xfId="341" applyFont="1" applyAlignment="1">
      <alignment horizontal="center" vertical="center"/>
    </xf>
    <xf numFmtId="165" fontId="47" fillId="0" borderId="15" xfId="341" applyFont="1" applyBorder="1" applyAlignment="1" applyProtection="1">
      <alignment horizontal="left"/>
    </xf>
    <xf numFmtId="1" fontId="48" fillId="0" borderId="20" xfId="341" applyNumberFormat="1" applyFont="1" applyBorder="1"/>
    <xf numFmtId="1" fontId="48" fillId="0" borderId="23" xfId="341" applyNumberFormat="1" applyFont="1" applyBorder="1"/>
    <xf numFmtId="165" fontId="47" fillId="0" borderId="0" xfId="342" applyFont="1" applyFill="1" applyAlignment="1">
      <alignment horizontal="left" vertical="center"/>
    </xf>
    <xf numFmtId="165" fontId="47" fillId="0" borderId="0" xfId="345" applyFont="1" applyFill="1" applyAlignment="1">
      <alignment horizontal="left" vertical="center"/>
    </xf>
    <xf numFmtId="165" fontId="47" fillId="0" borderId="0" xfId="345" applyFont="1" applyFill="1" applyAlignment="1">
      <alignment vertical="center"/>
    </xf>
    <xf numFmtId="165" fontId="48" fillId="0" borderId="0" xfId="345" applyFont="1" applyFill="1" applyAlignment="1">
      <alignment vertical="center"/>
    </xf>
    <xf numFmtId="165" fontId="47" fillId="0" borderId="0" xfId="345" applyFont="1" applyFill="1" applyAlignment="1" applyProtection="1">
      <alignment horizontal="centerContinuous" vertical="center"/>
      <protection locked="0"/>
    </xf>
    <xf numFmtId="165" fontId="47" fillId="0" borderId="0" xfId="345" applyFont="1" applyFill="1" applyAlignment="1">
      <alignment horizontal="centerContinuous" vertical="center"/>
    </xf>
    <xf numFmtId="165" fontId="47" fillId="0" borderId="0" xfId="345" applyFont="1" applyFill="1" applyBorder="1" applyAlignment="1">
      <alignment vertical="center"/>
    </xf>
    <xf numFmtId="165" fontId="50" fillId="0" borderId="0" xfId="345" applyFont="1" applyFill="1" applyAlignment="1">
      <alignment horizontal="right" vertical="center"/>
    </xf>
    <xf numFmtId="165" fontId="47" fillId="0" borderId="10" xfId="345" applyFont="1" applyFill="1" applyBorder="1" applyAlignment="1">
      <alignment vertical="center"/>
    </xf>
    <xf numFmtId="165" fontId="54" fillId="0" borderId="11" xfId="345" applyFont="1" applyFill="1" applyBorder="1" applyAlignment="1">
      <alignment vertical="center"/>
    </xf>
    <xf numFmtId="165" fontId="50" fillId="0" borderId="11" xfId="345" applyFont="1" applyFill="1" applyBorder="1" applyAlignment="1">
      <alignment vertical="center"/>
    </xf>
    <xf numFmtId="165" fontId="47" fillId="0" borderId="12" xfId="342" applyFont="1" applyFill="1" applyBorder="1" applyAlignment="1">
      <alignment horizontal="centerContinuous" vertical="center"/>
    </xf>
    <xf numFmtId="165" fontId="54" fillId="0" borderId="0" xfId="345" applyFont="1" applyFill="1" applyBorder="1" applyAlignment="1">
      <alignment horizontal="left" vertical="center"/>
    </xf>
    <xf numFmtId="165" fontId="54" fillId="0" borderId="18" xfId="345" applyFont="1" applyFill="1" applyBorder="1" applyAlignment="1">
      <alignment vertical="center"/>
    </xf>
    <xf numFmtId="165" fontId="54" fillId="0" borderId="0" xfId="345" applyFont="1" applyFill="1" applyBorder="1" applyAlignment="1">
      <alignment vertical="center"/>
    </xf>
    <xf numFmtId="165" fontId="55" fillId="0" borderId="0" xfId="345" applyFont="1" applyFill="1" applyBorder="1" applyAlignment="1" applyProtection="1">
      <alignment horizontal="left" vertical="center"/>
      <protection locked="0"/>
    </xf>
    <xf numFmtId="165" fontId="47" fillId="0" borderId="21" xfId="342" applyFont="1" applyFill="1" applyBorder="1" applyAlignment="1">
      <alignment horizontal="left" vertical="center"/>
    </xf>
    <xf numFmtId="165" fontId="50" fillId="0" borderId="0" xfId="342" applyFont="1" applyFill="1" applyAlignment="1">
      <alignment horizontal="centerContinuous" vertical="center"/>
    </xf>
    <xf numFmtId="165" fontId="47" fillId="0" borderId="18" xfId="345" applyFont="1" applyFill="1" applyBorder="1" applyAlignment="1">
      <alignment horizontal="center" vertical="center"/>
    </xf>
    <xf numFmtId="165" fontId="47" fillId="0" borderId="0" xfId="345" applyFont="1" applyFill="1" applyBorder="1" applyAlignment="1">
      <alignment horizontal="center" vertical="center"/>
    </xf>
    <xf numFmtId="165" fontId="54" fillId="0" borderId="18" xfId="345" applyFont="1" applyFill="1" applyBorder="1" applyAlignment="1">
      <alignment horizontal="left" vertical="center"/>
    </xf>
    <xf numFmtId="165" fontId="50" fillId="0" borderId="21" xfId="342" applyFont="1" applyFill="1" applyBorder="1" applyAlignment="1">
      <alignment horizontal="left" vertical="center"/>
    </xf>
    <xf numFmtId="165" fontId="54" fillId="0" borderId="35" xfId="345" applyFont="1" applyFill="1" applyBorder="1" applyAlignment="1">
      <alignment vertical="center"/>
    </xf>
    <xf numFmtId="165" fontId="50" fillId="0" borderId="24" xfId="342" applyFont="1" applyFill="1" applyBorder="1" applyAlignment="1">
      <alignment horizontal="centerContinuous" vertical="center"/>
    </xf>
    <xf numFmtId="165" fontId="52" fillId="0" borderId="27" xfId="344" applyFont="1" applyFill="1" applyBorder="1" applyAlignment="1">
      <alignment horizontal="centerContinuous" vertical="center"/>
    </xf>
    <xf numFmtId="165" fontId="52" fillId="0" borderId="28" xfId="344" applyFont="1" applyFill="1" applyBorder="1" applyAlignment="1">
      <alignment horizontal="centerContinuous" vertical="center"/>
    </xf>
    <xf numFmtId="165" fontId="52" fillId="0" borderId="45" xfId="344" applyFont="1" applyFill="1" applyBorder="1" applyAlignment="1">
      <alignment horizontal="centerContinuous" vertical="center"/>
    </xf>
    <xf numFmtId="165" fontId="52" fillId="0" borderId="34" xfId="342" applyFont="1" applyFill="1" applyBorder="1" applyAlignment="1">
      <alignment horizontal="centerContinuous" vertical="center"/>
    </xf>
    <xf numFmtId="165" fontId="47" fillId="0" borderId="18" xfId="345" applyFont="1" applyFill="1" applyBorder="1" applyAlignment="1" applyProtection="1">
      <alignment horizontal="left"/>
    </xf>
    <xf numFmtId="165" fontId="47" fillId="0" borderId="0" xfId="345" applyFont="1" applyFill="1" applyBorder="1" applyAlignment="1" applyProtection="1">
      <alignment horizontal="left"/>
    </xf>
    <xf numFmtId="165" fontId="50" fillId="0" borderId="35" xfId="345" applyFont="1" applyFill="1" applyBorder="1" applyAlignment="1">
      <alignment horizontal="centerContinuous" vertical="center"/>
    </xf>
    <xf numFmtId="165" fontId="48" fillId="0" borderId="0" xfId="345" applyFont="1" applyFill="1"/>
    <xf numFmtId="165" fontId="47" fillId="0" borderId="18" xfId="345" quotePrefix="1" applyFont="1" applyFill="1" applyBorder="1" applyAlignment="1" applyProtection="1">
      <alignment horizontal="left"/>
    </xf>
    <xf numFmtId="165" fontId="47" fillId="0" borderId="0" xfId="345" quotePrefix="1" applyFont="1" applyFill="1" applyBorder="1" applyAlignment="1" applyProtection="1">
      <alignment horizontal="left"/>
    </xf>
    <xf numFmtId="165" fontId="50" fillId="0" borderId="0" xfId="342" applyFont="1" applyFill="1" applyBorder="1" applyAlignment="1" applyProtection="1">
      <alignment horizontal="right"/>
    </xf>
    <xf numFmtId="165" fontId="47" fillId="0" borderId="36" xfId="345" quotePrefix="1" applyFont="1" applyFill="1" applyBorder="1" applyAlignment="1" applyProtection="1">
      <alignment horizontal="left"/>
    </xf>
    <xf numFmtId="165" fontId="47" fillId="0" borderId="29" xfId="345" quotePrefix="1" applyFont="1" applyFill="1" applyBorder="1" applyAlignment="1" applyProtection="1">
      <alignment horizontal="left"/>
    </xf>
    <xf numFmtId="165" fontId="47" fillId="0" borderId="29" xfId="345" applyFont="1" applyFill="1" applyBorder="1" applyAlignment="1" applyProtection="1">
      <alignment horizontal="left"/>
    </xf>
    <xf numFmtId="165" fontId="50" fillId="0" borderId="37" xfId="345" applyFont="1" applyFill="1" applyBorder="1" applyAlignment="1">
      <alignment horizontal="centerContinuous" vertical="center"/>
    </xf>
    <xf numFmtId="165" fontId="48" fillId="0" borderId="18" xfId="345" quotePrefix="1" applyFont="1" applyFill="1" applyBorder="1" applyAlignment="1" applyProtection="1">
      <alignment horizontal="left"/>
    </xf>
    <xf numFmtId="165" fontId="48" fillId="0" borderId="0" xfId="345" quotePrefix="1" applyFont="1" applyFill="1" applyBorder="1" applyAlignment="1" applyProtection="1">
      <alignment horizontal="left"/>
    </xf>
    <xf numFmtId="1" fontId="48" fillId="0" borderId="0" xfId="345" applyNumberFormat="1" applyFont="1" applyFill="1" applyBorder="1"/>
    <xf numFmtId="165" fontId="53" fillId="0" borderId="38" xfId="345" applyFont="1" applyFill="1" applyBorder="1" applyAlignment="1">
      <alignment horizontal="centerContinuous"/>
    </xf>
    <xf numFmtId="165" fontId="48" fillId="0" borderId="36" xfId="345" quotePrefix="1" applyFont="1" applyFill="1" applyBorder="1" applyAlignment="1" applyProtection="1">
      <alignment horizontal="left"/>
    </xf>
    <xf numFmtId="165" fontId="48" fillId="0" borderId="29" xfId="345" quotePrefix="1" applyFont="1" applyFill="1" applyBorder="1" applyAlignment="1" applyProtection="1">
      <alignment horizontal="left"/>
    </xf>
    <xf numFmtId="165" fontId="53" fillId="0" borderId="40" xfId="345" applyFont="1" applyFill="1" applyBorder="1" applyAlignment="1">
      <alignment horizontal="centerContinuous"/>
    </xf>
    <xf numFmtId="165" fontId="48" fillId="0" borderId="0" xfId="345" applyFont="1" applyFill="1" applyBorder="1" applyAlignment="1">
      <alignment vertical="center"/>
    </xf>
    <xf numFmtId="1" fontId="48" fillId="0" borderId="11" xfId="345" applyNumberFormat="1" applyFont="1" applyFill="1" applyBorder="1"/>
    <xf numFmtId="165" fontId="53" fillId="0" borderId="39" xfId="345" applyFont="1" applyFill="1" applyBorder="1" applyAlignment="1">
      <alignment horizontal="centerContinuous"/>
    </xf>
    <xf numFmtId="165" fontId="48" fillId="0" borderId="18" xfId="345" applyFont="1" applyFill="1" applyBorder="1" applyAlignment="1" applyProtection="1">
      <alignment horizontal="left"/>
    </xf>
    <xf numFmtId="165" fontId="53" fillId="0" borderId="41" xfId="345" applyFont="1" applyFill="1" applyBorder="1" applyAlignment="1">
      <alignment horizontal="centerContinuous"/>
    </xf>
    <xf numFmtId="1" fontId="48" fillId="0" borderId="29" xfId="345" applyNumberFormat="1" applyFont="1" applyFill="1" applyBorder="1"/>
    <xf numFmtId="165" fontId="48" fillId="0" borderId="10" xfId="345" quotePrefix="1" applyFont="1" applyFill="1" applyBorder="1" applyAlignment="1" applyProtection="1">
      <alignment horizontal="left"/>
    </xf>
    <xf numFmtId="165" fontId="48" fillId="0" borderId="11" xfId="345" quotePrefix="1" applyFont="1" applyFill="1" applyBorder="1" applyAlignment="1" applyProtection="1">
      <alignment horizontal="left"/>
    </xf>
    <xf numFmtId="165" fontId="53" fillId="0" borderId="46" xfId="345" applyFont="1" applyFill="1" applyBorder="1" applyAlignment="1">
      <alignment horizontal="centerContinuous"/>
    </xf>
    <xf numFmtId="165" fontId="48" fillId="0" borderId="36" xfId="345" applyFont="1" applyFill="1" applyBorder="1" applyAlignment="1" applyProtection="1">
      <alignment horizontal="left"/>
    </xf>
    <xf numFmtId="165" fontId="48" fillId="0" borderId="29" xfId="345" applyFont="1" applyFill="1" applyBorder="1" applyAlignment="1" applyProtection="1">
      <alignment horizontal="left"/>
    </xf>
    <xf numFmtId="165" fontId="48" fillId="0" borderId="0" xfId="345" quotePrefix="1" applyFont="1" applyFill="1" applyBorder="1" applyAlignment="1" applyProtection="1">
      <alignment horizontal="left"/>
      <protection locked="0"/>
    </xf>
    <xf numFmtId="165" fontId="48" fillId="0" borderId="0" xfId="345" applyFont="1" applyFill="1" applyBorder="1" applyAlignment="1" applyProtection="1">
      <alignment horizontal="left"/>
      <protection locked="0"/>
    </xf>
    <xf numFmtId="165" fontId="48" fillId="0" borderId="29" xfId="345" quotePrefix="1" applyFont="1" applyFill="1" applyBorder="1" applyAlignment="1" applyProtection="1">
      <alignment horizontal="left"/>
      <protection locked="0"/>
    </xf>
    <xf numFmtId="165" fontId="53" fillId="0" borderId="0" xfId="345" applyFont="1" applyFill="1" applyBorder="1" applyAlignment="1">
      <alignment horizontal="centerContinuous"/>
    </xf>
    <xf numFmtId="170" fontId="59" fillId="0" borderId="0" xfId="342" applyNumberFormat="1" applyFont="1" applyFill="1" applyBorder="1" applyAlignment="1" applyProtection="1">
      <alignment horizontal="right" vertical="center"/>
    </xf>
    <xf numFmtId="165" fontId="61" fillId="0" borderId="0" xfId="345" applyFont="1" applyFill="1" applyAlignment="1">
      <alignment vertical="center"/>
    </xf>
    <xf numFmtId="165" fontId="78" fillId="0" borderId="0" xfId="345" applyFont="1" applyFill="1" applyAlignment="1">
      <alignment vertical="center"/>
    </xf>
    <xf numFmtId="165" fontId="79" fillId="0" borderId="0" xfId="345" applyFont="1" applyFill="1" applyAlignment="1">
      <alignment vertical="center"/>
    </xf>
    <xf numFmtId="1" fontId="48" fillId="0" borderId="20" xfId="346" applyNumberFormat="1" applyFont="1" applyBorder="1"/>
    <xf numFmtId="165" fontId="47" fillId="0" borderId="0" xfId="342" applyFont="1" applyFill="1" applyAlignment="1" applyProtection="1">
      <alignment horizontal="centerContinuous" vertical="center"/>
      <protection locked="0"/>
    </xf>
    <xf numFmtId="165" fontId="47" fillId="0" borderId="0" xfId="342" applyFont="1" applyFill="1" applyAlignment="1">
      <alignment horizontal="centerContinuous" vertical="center"/>
    </xf>
    <xf numFmtId="165" fontId="47" fillId="0" borderId="29" xfId="342" applyFont="1" applyFill="1" applyBorder="1" applyAlignment="1">
      <alignment vertical="center"/>
    </xf>
    <xf numFmtId="165" fontId="50" fillId="0" borderId="0" xfId="342" applyFont="1" applyFill="1" applyAlignment="1">
      <alignment horizontal="right" vertical="center"/>
    </xf>
    <xf numFmtId="165" fontId="47" fillId="0" borderId="47" xfId="342" applyFont="1" applyFill="1" applyBorder="1" applyAlignment="1">
      <alignment vertical="center"/>
    </xf>
    <xf numFmtId="165" fontId="50" fillId="0" borderId="0" xfId="342" applyFont="1" applyFill="1" applyBorder="1" applyAlignment="1">
      <alignment vertical="center"/>
    </xf>
    <xf numFmtId="165" fontId="47" fillId="0" borderId="12" xfId="342" applyFont="1" applyFill="1" applyBorder="1" applyAlignment="1">
      <alignment vertical="center"/>
    </xf>
    <xf numFmtId="165" fontId="47" fillId="0" borderId="18" xfId="342" applyFont="1" applyFill="1" applyBorder="1" applyAlignment="1">
      <alignment vertical="center"/>
    </xf>
    <xf numFmtId="165" fontId="47" fillId="0" borderId="0" xfId="342" applyFont="1" applyFill="1" applyBorder="1" applyAlignment="1">
      <alignment vertical="center"/>
    </xf>
    <xf numFmtId="165" fontId="47" fillId="0" borderId="18" xfId="342" applyFont="1" applyFill="1" applyBorder="1" applyAlignment="1">
      <alignment horizontal="center" vertical="center"/>
    </xf>
    <xf numFmtId="165" fontId="47" fillId="0" borderId="0" xfId="342" applyFont="1" applyFill="1" applyBorder="1" applyAlignment="1">
      <alignment horizontal="center" vertical="center"/>
    </xf>
    <xf numFmtId="165" fontId="47" fillId="0" borderId="18" xfId="342" applyFont="1" applyFill="1" applyBorder="1" applyAlignment="1">
      <alignment horizontal="left" vertical="center"/>
    </xf>
    <xf numFmtId="165" fontId="47" fillId="0" borderId="0" xfId="342" applyFont="1" applyFill="1" applyBorder="1" applyAlignment="1">
      <alignment horizontal="left" vertical="center"/>
    </xf>
    <xf numFmtId="165" fontId="47" fillId="0" borderId="35" xfId="342" applyFont="1" applyFill="1" applyBorder="1" applyAlignment="1">
      <alignment vertical="center"/>
    </xf>
    <xf numFmtId="165" fontId="50" fillId="0" borderId="0" xfId="342" applyFont="1" applyFill="1" applyBorder="1" applyAlignment="1">
      <alignment horizontal="centerContinuous" vertical="center"/>
    </xf>
    <xf numFmtId="165" fontId="50" fillId="0" borderId="20" xfId="342" applyFont="1" applyFill="1" applyBorder="1" applyAlignment="1">
      <alignment vertical="center"/>
    </xf>
    <xf numFmtId="165" fontId="50" fillId="0" borderId="21" xfId="342" applyFont="1" applyFill="1" applyBorder="1" applyAlignment="1">
      <alignment vertical="center"/>
    </xf>
    <xf numFmtId="165" fontId="50" fillId="0" borderId="35" xfId="342" applyFont="1" applyFill="1" applyBorder="1" applyAlignment="1">
      <alignment vertical="center"/>
    </xf>
    <xf numFmtId="165" fontId="52" fillId="0" borderId="27" xfId="342" applyFont="1" applyFill="1" applyBorder="1" applyAlignment="1">
      <alignment horizontal="centerContinuous" vertical="center"/>
    </xf>
    <xf numFmtId="165" fontId="52" fillId="0" borderId="28" xfId="342" applyFont="1" applyFill="1" applyBorder="1" applyAlignment="1">
      <alignment horizontal="centerContinuous" vertical="center"/>
    </xf>
    <xf numFmtId="165" fontId="52" fillId="0" borderId="42" xfId="342" applyFont="1" applyFill="1" applyBorder="1" applyAlignment="1">
      <alignment horizontal="centerContinuous" vertical="center"/>
    </xf>
    <xf numFmtId="165" fontId="52" fillId="0" borderId="48" xfId="342" applyFont="1" applyFill="1" applyBorder="1" applyAlignment="1">
      <alignment horizontal="center" vertical="center"/>
    </xf>
    <xf numFmtId="165" fontId="52" fillId="0" borderId="28" xfId="342" applyFont="1" applyFill="1" applyBorder="1" applyAlignment="1">
      <alignment horizontal="center" vertical="center"/>
    </xf>
    <xf numFmtId="165" fontId="52" fillId="0" borderId="49" xfId="342" applyFont="1" applyFill="1" applyBorder="1" applyAlignment="1">
      <alignment horizontal="center" vertical="center"/>
    </xf>
    <xf numFmtId="165" fontId="52" fillId="0" borderId="42" xfId="342" applyFont="1" applyFill="1" applyBorder="1" applyAlignment="1">
      <alignment horizontal="center" vertical="center"/>
    </xf>
    <xf numFmtId="165" fontId="52" fillId="0" borderId="50" xfId="342" applyFont="1" applyFill="1" applyBorder="1" applyAlignment="1">
      <alignment horizontal="center" vertical="center"/>
    </xf>
    <xf numFmtId="165" fontId="48" fillId="0" borderId="0" xfId="342" applyFont="1" applyFill="1" applyAlignment="1">
      <alignment horizontal="center" vertical="center"/>
    </xf>
    <xf numFmtId="165" fontId="47" fillId="0" borderId="10" xfId="342" applyFont="1" applyFill="1" applyBorder="1"/>
    <xf numFmtId="165" fontId="47" fillId="0" borderId="11" xfId="342" applyFont="1" applyFill="1" applyBorder="1"/>
    <xf numFmtId="165" fontId="47" fillId="0" borderId="11" xfId="342" applyFont="1" applyFill="1" applyBorder="1" applyAlignment="1" applyProtection="1">
      <alignment horizontal="left"/>
    </xf>
    <xf numFmtId="165" fontId="50" fillId="0" borderId="14" xfId="342" applyFont="1" applyFill="1" applyBorder="1" applyAlignment="1">
      <alignment horizontal="centerContinuous" vertical="center"/>
    </xf>
    <xf numFmtId="165" fontId="47" fillId="0" borderId="18" xfId="342" applyFont="1" applyFill="1" applyBorder="1"/>
    <xf numFmtId="165" fontId="47" fillId="0" borderId="0" xfId="342" applyFont="1" applyFill="1" applyBorder="1"/>
    <xf numFmtId="165" fontId="47" fillId="0" borderId="0" xfId="342" applyFont="1" applyFill="1" applyBorder="1" applyAlignment="1" applyProtection="1">
      <alignment horizontal="left"/>
    </xf>
    <xf numFmtId="165" fontId="47" fillId="0" borderId="36" xfId="342" applyFont="1" applyFill="1" applyBorder="1"/>
    <xf numFmtId="165" fontId="47" fillId="0" borderId="29" xfId="342" applyFont="1" applyFill="1" applyBorder="1"/>
    <xf numFmtId="165" fontId="47" fillId="0" borderId="29" xfId="342" applyFont="1" applyFill="1" applyBorder="1" applyAlignment="1" applyProtection="1">
      <alignment horizontal="left"/>
    </xf>
    <xf numFmtId="165" fontId="48" fillId="0" borderId="18" xfId="342" quotePrefix="1" applyFont="1" applyFill="1" applyBorder="1" applyAlignment="1" applyProtection="1">
      <alignment horizontal="left"/>
    </xf>
    <xf numFmtId="165" fontId="48" fillId="0" borderId="0" xfId="342" quotePrefix="1" applyFont="1" applyFill="1" applyBorder="1" applyAlignment="1" applyProtection="1">
      <alignment horizontal="left"/>
    </xf>
    <xf numFmtId="165" fontId="48" fillId="0" borderId="0" xfId="342" applyFont="1" applyFill="1" applyBorder="1" applyAlignment="1" applyProtection="1">
      <alignment horizontal="left"/>
    </xf>
    <xf numFmtId="165" fontId="53" fillId="0" borderId="12" xfId="342" applyFont="1" applyFill="1" applyBorder="1" applyAlignment="1">
      <alignment horizontal="centerContinuous" vertical="center"/>
    </xf>
    <xf numFmtId="165" fontId="48" fillId="0" borderId="18" xfId="342" applyFont="1" applyFill="1" applyBorder="1" applyAlignment="1" applyProtection="1">
      <alignment horizontal="left"/>
    </xf>
    <xf numFmtId="165" fontId="53" fillId="0" borderId="0" xfId="342" applyFont="1" applyFill="1" applyBorder="1" applyAlignment="1">
      <alignment horizontal="centerContinuous" vertical="center"/>
    </xf>
    <xf numFmtId="165" fontId="48" fillId="0" borderId="36" xfId="342" applyFont="1" applyFill="1" applyBorder="1" applyAlignment="1" applyProtection="1">
      <alignment horizontal="left"/>
    </xf>
    <xf numFmtId="165" fontId="48" fillId="0" borderId="29" xfId="342" applyFont="1" applyFill="1" applyBorder="1" applyAlignment="1" applyProtection="1">
      <alignment horizontal="left"/>
    </xf>
    <xf numFmtId="165" fontId="53" fillId="0" borderId="29" xfId="342" applyFont="1" applyFill="1" applyBorder="1" applyAlignment="1">
      <alignment horizontal="centerContinuous" vertical="center"/>
    </xf>
    <xf numFmtId="165" fontId="48" fillId="0" borderId="0" xfId="342" applyFont="1" applyFill="1" applyBorder="1" applyAlignment="1">
      <alignment vertical="center"/>
    </xf>
    <xf numFmtId="165" fontId="53" fillId="0" borderId="24" xfId="342" applyFont="1" applyFill="1" applyBorder="1" applyAlignment="1">
      <alignment horizontal="centerContinuous" vertical="center"/>
    </xf>
    <xf numFmtId="165" fontId="53" fillId="0" borderId="37" xfId="342" applyFont="1" applyFill="1" applyBorder="1" applyAlignment="1">
      <alignment horizontal="centerContinuous" vertical="center"/>
    </xf>
    <xf numFmtId="165" fontId="59" fillId="0" borderId="10" xfId="342" quotePrefix="1" applyFont="1" applyFill="1" applyBorder="1" applyAlignment="1" applyProtection="1">
      <alignment horizontal="left"/>
    </xf>
    <xf numFmtId="165" fontId="48" fillId="0" borderId="11" xfId="342" quotePrefix="1" applyFont="1" applyFill="1" applyBorder="1" applyAlignment="1" applyProtection="1">
      <alignment horizontal="left"/>
    </xf>
    <xf numFmtId="1" fontId="48" fillId="0" borderId="11" xfId="342" applyNumberFormat="1" applyFont="1" applyFill="1" applyBorder="1"/>
    <xf numFmtId="165" fontId="53" fillId="0" borderId="11" xfId="342" applyFont="1" applyFill="1" applyBorder="1" applyAlignment="1">
      <alignment horizontal="centerContinuous" vertical="center"/>
    </xf>
    <xf numFmtId="165" fontId="53" fillId="0" borderId="14" xfId="342" applyFont="1" applyFill="1" applyBorder="1" applyAlignment="1">
      <alignment horizontal="centerContinuous" vertical="center"/>
    </xf>
    <xf numFmtId="165" fontId="48" fillId="0" borderId="10" xfId="342" quotePrefix="1" applyFont="1" applyFill="1" applyBorder="1" applyAlignment="1" applyProtection="1">
      <alignment horizontal="left"/>
    </xf>
    <xf numFmtId="165" fontId="48" fillId="0" borderId="11" xfId="342" applyFont="1" applyFill="1" applyBorder="1" applyAlignment="1" applyProtection="1">
      <alignment horizontal="left"/>
    </xf>
    <xf numFmtId="165" fontId="48" fillId="0" borderId="36" xfId="342" quotePrefix="1" applyFont="1" applyFill="1" applyBorder="1" applyAlignment="1" applyProtection="1">
      <alignment horizontal="left"/>
    </xf>
    <xf numFmtId="170" fontId="59" fillId="0" borderId="0" xfId="342" applyNumberFormat="1" applyFont="1" applyFill="1" applyBorder="1" applyAlignment="1" applyProtection="1">
      <alignment vertical="center"/>
    </xf>
    <xf numFmtId="165" fontId="61" fillId="0" borderId="0" xfId="342" applyFont="1" applyFill="1" applyAlignment="1">
      <alignment vertical="center"/>
    </xf>
    <xf numFmtId="165" fontId="59" fillId="0" borderId="0" xfId="342" applyFont="1" applyFill="1" applyAlignment="1">
      <alignment vertical="center"/>
    </xf>
    <xf numFmtId="165" fontId="62" fillId="0" borderId="0" xfId="342" applyFont="1" applyFill="1" applyAlignment="1">
      <alignment vertical="center"/>
    </xf>
    <xf numFmtId="1" fontId="48" fillId="0" borderId="10" xfId="343" applyNumberFormat="1" applyFont="1" applyFill="1" applyBorder="1"/>
    <xf numFmtId="0" fontId="9" fillId="24" borderId="0" xfId="299" applyFont="1" applyFill="1" applyBorder="1" applyAlignment="1">
      <alignment vertical="top" wrapText="1"/>
    </xf>
    <xf numFmtId="0" fontId="48" fillId="0" borderId="10" xfId="343" quotePrefix="1" applyFont="1" applyFill="1" applyBorder="1" applyAlignment="1">
      <alignment horizontal="right"/>
    </xf>
    <xf numFmtId="1" fontId="48" fillId="0" borderId="11" xfId="340" applyNumberFormat="1" applyFont="1" applyBorder="1"/>
    <xf numFmtId="165" fontId="52" fillId="0" borderId="51" xfId="342" applyFont="1" applyFill="1" applyBorder="1" applyAlignment="1">
      <alignment horizontal="center" vertical="center"/>
    </xf>
    <xf numFmtId="170" fontId="59" fillId="0" borderId="0" xfId="343" applyNumberFormat="1" applyFont="1" applyFill="1" applyBorder="1" applyAlignment="1" applyProtection="1">
      <alignment horizontal="right" vertical="center"/>
    </xf>
    <xf numFmtId="170" fontId="59" fillId="0" borderId="29" xfId="343" applyNumberFormat="1" applyFont="1" applyFill="1" applyBorder="1" applyAlignment="1" applyProtection="1">
      <alignment horizontal="right" vertical="center"/>
    </xf>
    <xf numFmtId="165" fontId="47" fillId="0" borderId="0" xfId="339" applyFont="1" applyAlignment="1" applyProtection="1">
      <alignment horizontal="left"/>
    </xf>
    <xf numFmtId="0" fontId="47" fillId="0" borderId="0" xfId="449" applyFont="1" applyAlignment="1"/>
    <xf numFmtId="3" fontId="48" fillId="0" borderId="0" xfId="449" applyNumberFormat="1" applyFont="1" applyAlignment="1"/>
    <xf numFmtId="3" fontId="48" fillId="0" borderId="0" xfId="449" applyNumberFormat="1" applyFont="1"/>
    <xf numFmtId="0" fontId="36" fillId="0" borderId="0" xfId="449" applyFont="1"/>
    <xf numFmtId="0" fontId="48" fillId="0" borderId="0" xfId="449" quotePrefix="1" applyFont="1" applyAlignment="1"/>
    <xf numFmtId="0" fontId="47" fillId="0" borderId="0" xfId="449" applyFont="1" applyAlignment="1">
      <alignment horizontal="centerContinuous" vertical="center"/>
    </xf>
    <xf numFmtId="0" fontId="48" fillId="0" borderId="0" xfId="449" quotePrefix="1" applyFont="1" applyAlignment="1">
      <alignment horizontal="centerContinuous"/>
    </xf>
    <xf numFmtId="3" fontId="48" fillId="0" borderId="0" xfId="449" applyNumberFormat="1" applyFont="1" applyAlignment="1">
      <alignment horizontal="centerContinuous"/>
    </xf>
    <xf numFmtId="0" fontId="48" fillId="0" borderId="0" xfId="449" applyFont="1"/>
    <xf numFmtId="3" fontId="48" fillId="0" borderId="29" xfId="449" applyNumberFormat="1" applyFont="1" applyBorder="1"/>
    <xf numFmtId="3" fontId="47" fillId="0" borderId="0" xfId="449" applyNumberFormat="1" applyFont="1" applyAlignment="1">
      <alignment horizontal="centerContinuous"/>
    </xf>
    <xf numFmtId="3" fontId="50" fillId="0" borderId="0" xfId="449" applyNumberFormat="1" applyFont="1" applyAlignment="1">
      <alignment horizontal="centerContinuous"/>
    </xf>
    <xf numFmtId="0" fontId="53" fillId="0" borderId="15" xfId="449" applyFont="1" applyBorder="1"/>
    <xf numFmtId="0" fontId="50" fillId="0" borderId="15" xfId="449" applyFont="1" applyBorder="1" applyAlignment="1">
      <alignment horizontal="centerContinuous" vertical="top"/>
    </xf>
    <xf numFmtId="3" fontId="50" fillId="0" borderId="29" xfId="449" applyNumberFormat="1" applyFont="1" applyBorder="1" applyAlignment="1">
      <alignment horizontal="centerContinuous" vertical="top"/>
    </xf>
    <xf numFmtId="3" fontId="50" fillId="0" borderId="28" xfId="449" applyNumberFormat="1" applyFont="1" applyBorder="1" applyAlignment="1">
      <alignment horizontal="centerContinuous"/>
    </xf>
    <xf numFmtId="3" fontId="50" fillId="0" borderId="45" xfId="449" applyNumberFormat="1" applyFont="1" applyBorder="1" applyAlignment="1">
      <alignment horizontal="centerContinuous"/>
    </xf>
    <xf numFmtId="3" fontId="50" fillId="0" borderId="28" xfId="449" applyNumberFormat="1" applyFont="1" applyBorder="1" applyAlignment="1">
      <alignment horizontal="centerContinuous" vertical="top"/>
    </xf>
    <xf numFmtId="0" fontId="50" fillId="0" borderId="20" xfId="449" applyFont="1" applyBorder="1" applyAlignment="1">
      <alignment horizontal="center"/>
    </xf>
    <xf numFmtId="0" fontId="50" fillId="0" borderId="20" xfId="449" applyFont="1" applyBorder="1" applyAlignment="1">
      <alignment horizontal="centerContinuous"/>
    </xf>
    <xf numFmtId="3" fontId="50" fillId="0" borderId="35" xfId="449" applyNumberFormat="1" applyFont="1" applyBorder="1" applyAlignment="1">
      <alignment horizontal="center"/>
    </xf>
    <xf numFmtId="3" fontId="50" fillId="0" borderId="35" xfId="449" quotePrefix="1" applyNumberFormat="1" applyFont="1" applyBorder="1" applyAlignment="1">
      <alignment horizontal="center"/>
    </xf>
    <xf numFmtId="0" fontId="50" fillId="0" borderId="23" xfId="449" applyFont="1" applyBorder="1"/>
    <xf numFmtId="0" fontId="50" fillId="0" borderId="23" xfId="449" applyFont="1" applyBorder="1" applyAlignment="1">
      <alignment horizontal="centerContinuous"/>
    </xf>
    <xf numFmtId="0" fontId="54" fillId="0" borderId="0" xfId="449" applyFont="1"/>
    <xf numFmtId="0" fontId="52" fillId="0" borderId="23" xfId="449" quotePrefix="1" applyFont="1" applyBorder="1" applyAlignment="1">
      <alignment horizontal="center" vertical="center"/>
    </xf>
    <xf numFmtId="0" fontId="52" fillId="0" borderId="42" xfId="449" quotePrefix="1" applyFont="1" applyBorder="1" applyAlignment="1">
      <alignment horizontal="center" vertical="center"/>
    </xf>
    <xf numFmtId="3" fontId="52" fillId="0" borderId="45" xfId="449" quotePrefix="1" applyNumberFormat="1" applyFont="1" applyBorder="1" applyAlignment="1">
      <alignment horizontal="center" vertical="center"/>
    </xf>
    <xf numFmtId="0" fontId="36" fillId="0" borderId="0" xfId="449" applyFont="1" applyAlignment="1">
      <alignment horizontal="center" vertical="center"/>
    </xf>
    <xf numFmtId="0" fontId="47" fillId="0" borderId="23" xfId="449" applyFont="1" applyBorder="1"/>
    <xf numFmtId="0" fontId="47" fillId="0" borderId="42" xfId="449" applyFont="1" applyBorder="1"/>
    <xf numFmtId="3" fontId="54" fillId="0" borderId="0" xfId="449" applyNumberFormat="1" applyFont="1" applyBorder="1"/>
    <xf numFmtId="0" fontId="47" fillId="0" borderId="15" xfId="449" applyFont="1" applyBorder="1"/>
    <xf numFmtId="0" fontId="47" fillId="0" borderId="23" xfId="449" quotePrefix="1" applyFont="1" applyBorder="1"/>
    <xf numFmtId="0" fontId="47" fillId="0" borderId="20" xfId="449" applyFont="1" applyBorder="1"/>
    <xf numFmtId="0" fontId="48" fillId="0" borderId="20" xfId="449" quotePrefix="1" applyFont="1" applyBorder="1"/>
    <xf numFmtId="0" fontId="53" fillId="0" borderId="20" xfId="449" quotePrefix="1" applyFont="1" applyBorder="1"/>
    <xf numFmtId="0" fontId="48" fillId="0" borderId="23" xfId="449" applyFont="1" applyBorder="1"/>
    <xf numFmtId="165" fontId="54" fillId="0" borderId="0" xfId="339" applyFont="1" applyAlignment="1" applyProtection="1">
      <alignment horizontal="left"/>
    </xf>
    <xf numFmtId="165" fontId="36" fillId="0" borderId="0" xfId="339" applyFont="1"/>
    <xf numFmtId="165" fontId="47" fillId="0" borderId="0" xfId="339" applyFont="1" applyAlignment="1" applyProtection="1">
      <alignment horizontal="centerContinuous"/>
    </xf>
    <xf numFmtId="165" fontId="54" fillId="0" borderId="0" xfId="339" applyFont="1" applyAlignment="1" applyProtection="1">
      <alignment horizontal="centerContinuous"/>
    </xf>
    <xf numFmtId="165" fontId="50" fillId="0" borderId="0" xfId="339" applyFont="1" applyAlignment="1" applyProtection="1">
      <alignment horizontal="right"/>
    </xf>
    <xf numFmtId="165" fontId="48" fillId="0" borderId="16" xfId="339" applyFont="1" applyBorder="1"/>
    <xf numFmtId="165" fontId="50" fillId="0" borderId="21" xfId="339" applyFont="1" applyBorder="1" applyAlignment="1" applyProtection="1">
      <alignment horizontal="center"/>
    </xf>
    <xf numFmtId="165" fontId="50" fillId="0" borderId="17" xfId="339" applyFont="1" applyBorder="1" applyAlignment="1" applyProtection="1">
      <alignment horizontal="center"/>
    </xf>
    <xf numFmtId="165" fontId="50" fillId="0" borderId="20" xfId="339" applyFont="1" applyBorder="1" applyAlignment="1" applyProtection="1">
      <alignment horizontal="center"/>
    </xf>
    <xf numFmtId="165" fontId="50" fillId="0" borderId="35" xfId="339" applyFont="1" applyBorder="1" applyAlignment="1" applyProtection="1">
      <alignment horizontal="center"/>
    </xf>
    <xf numFmtId="165" fontId="50" fillId="0" borderId="53" xfId="339" applyFont="1" applyBorder="1" applyAlignment="1" applyProtection="1">
      <alignment horizontal="left"/>
    </xf>
    <xf numFmtId="165" fontId="50" fillId="0" borderId="35" xfId="339" applyFont="1" applyBorder="1" applyAlignment="1" applyProtection="1">
      <alignment horizontal="left"/>
    </xf>
    <xf numFmtId="165" fontId="50" fillId="0" borderId="15" xfId="339" applyFont="1" applyBorder="1" applyAlignment="1" applyProtection="1">
      <alignment horizontal="left"/>
    </xf>
    <xf numFmtId="165" fontId="47" fillId="0" borderId="25" xfId="339" applyFont="1" applyBorder="1"/>
    <xf numFmtId="165" fontId="50" fillId="0" borderId="26" xfId="339" applyFont="1" applyBorder="1" applyAlignment="1">
      <alignment horizontal="center"/>
    </xf>
    <xf numFmtId="0" fontId="50" fillId="0" borderId="22" xfId="0" applyFont="1" applyBorder="1" applyAlignment="1" applyProtection="1">
      <alignment horizontal="center"/>
    </xf>
    <xf numFmtId="165" fontId="50" fillId="0" borderId="57" xfId="339" quotePrefix="1" applyNumberFormat="1" applyFont="1" applyBorder="1" applyAlignment="1" applyProtection="1">
      <alignment horizontal="center"/>
    </xf>
    <xf numFmtId="0" fontId="50" fillId="0" borderId="22" xfId="339" quotePrefix="1" applyNumberFormat="1" applyFont="1" applyBorder="1" applyAlignment="1" applyProtection="1">
      <alignment horizontal="center"/>
    </xf>
    <xf numFmtId="165" fontId="50" fillId="0" borderId="23" xfId="339" quotePrefix="1" applyFont="1" applyBorder="1" applyAlignment="1" applyProtection="1">
      <alignment horizontal="center"/>
    </xf>
    <xf numFmtId="165" fontId="52" fillId="0" borderId="58" xfId="339" applyFont="1" applyBorder="1" applyAlignment="1" applyProtection="1">
      <alignment horizontal="center" vertical="center"/>
    </xf>
    <xf numFmtId="165" fontId="52" fillId="0" borderId="40" xfId="339" applyFont="1" applyBorder="1" applyAlignment="1" applyProtection="1">
      <alignment horizontal="center" vertical="center"/>
    </xf>
    <xf numFmtId="165" fontId="52" fillId="0" borderId="26" xfId="339" applyFont="1" applyBorder="1" applyAlignment="1" applyProtection="1">
      <alignment horizontal="center" vertical="center"/>
    </xf>
    <xf numFmtId="165" fontId="52" fillId="0" borderId="22" xfId="339" applyFont="1" applyBorder="1" applyAlignment="1" applyProtection="1">
      <alignment horizontal="center" vertical="center"/>
    </xf>
    <xf numFmtId="165" fontId="52" fillId="0" borderId="0" xfId="339" applyFont="1"/>
    <xf numFmtId="165" fontId="48" fillId="0" borderId="21" xfId="339" quotePrefix="1" applyFont="1" applyBorder="1" applyAlignment="1" applyProtection="1">
      <alignment horizontal="left"/>
    </xf>
    <xf numFmtId="167" fontId="48" fillId="0" borderId="20" xfId="339" applyNumberFormat="1" applyFont="1" applyFill="1" applyBorder="1" applyProtection="1"/>
    <xf numFmtId="165" fontId="48" fillId="0" borderId="25" xfId="339" applyFont="1" applyBorder="1"/>
    <xf numFmtId="165" fontId="36" fillId="0" borderId="0" xfId="339" applyFont="1" applyBorder="1"/>
    <xf numFmtId="167" fontId="36" fillId="0" borderId="0" xfId="339" applyNumberFormat="1" applyFont="1" applyBorder="1" applyProtection="1"/>
    <xf numFmtId="10" fontId="36" fillId="0" borderId="0" xfId="339" applyNumberFormat="1" applyFont="1" applyBorder="1" applyProtection="1"/>
    <xf numFmtId="165" fontId="47" fillId="0" borderId="0" xfId="339" applyFont="1"/>
    <xf numFmtId="169" fontId="59" fillId="25" borderId="20" xfId="340" applyNumberFormat="1" applyFont="1" applyFill="1" applyBorder="1" applyAlignment="1" applyProtection="1"/>
    <xf numFmtId="169" fontId="59" fillId="25" borderId="23" xfId="340" applyNumberFormat="1" applyFont="1" applyFill="1" applyBorder="1" applyAlignment="1" applyProtection="1"/>
    <xf numFmtId="168" fontId="57" fillId="25" borderId="0" xfId="341" applyNumberFormat="1" applyFont="1" applyFill="1" applyBorder="1" applyAlignment="1" applyProtection="1"/>
    <xf numFmtId="168" fontId="59" fillId="25" borderId="18" xfId="341" applyNumberFormat="1" applyFont="1" applyFill="1" applyBorder="1" applyAlignment="1" applyProtection="1"/>
    <xf numFmtId="168" fontId="59" fillId="25" borderId="36" xfId="341" applyNumberFormat="1" applyFont="1" applyFill="1" applyBorder="1" applyAlignment="1" applyProtection="1"/>
    <xf numFmtId="172" fontId="59" fillId="0" borderId="11" xfId="342" applyNumberFormat="1" applyFont="1" applyFill="1" applyBorder="1" applyAlignment="1" applyProtection="1">
      <alignment vertical="center"/>
    </xf>
    <xf numFmtId="172" fontId="59" fillId="0" borderId="14" xfId="342" applyNumberFormat="1" applyFont="1" applyFill="1" applyBorder="1" applyAlignment="1" applyProtection="1">
      <alignment vertical="center"/>
    </xf>
    <xf numFmtId="172" fontId="59" fillId="0" borderId="11" xfId="343" applyNumberFormat="1" applyFont="1" applyFill="1" applyBorder="1" applyAlignment="1" applyProtection="1">
      <alignment vertical="center"/>
    </xf>
    <xf numFmtId="172" fontId="59" fillId="0" borderId="14" xfId="343" applyNumberFormat="1" applyFont="1" applyFill="1" applyBorder="1" applyAlignment="1" applyProtection="1">
      <alignment vertical="center"/>
    </xf>
    <xf numFmtId="172" fontId="59" fillId="0" borderId="11" xfId="345" applyNumberFormat="1" applyFont="1" applyFill="1" applyBorder="1" applyAlignment="1" applyProtection="1">
      <alignment vertical="center"/>
    </xf>
    <xf numFmtId="172" fontId="59" fillId="0" borderId="14" xfId="345" applyNumberFormat="1" applyFont="1" applyFill="1" applyBorder="1" applyAlignment="1" applyProtection="1">
      <alignment vertical="center"/>
    </xf>
    <xf numFmtId="0" fontId="83" fillId="0" borderId="0" xfId="0" applyFont="1" applyAlignment="1"/>
    <xf numFmtId="0" fontId="72" fillId="0" borderId="0" xfId="0" applyFont="1"/>
    <xf numFmtId="0" fontId="86" fillId="0" borderId="0" xfId="0" applyFont="1"/>
    <xf numFmtId="165" fontId="47" fillId="0" borderId="0" xfId="451" applyFont="1" applyAlignment="1">
      <alignment horizontal="centerContinuous"/>
    </xf>
    <xf numFmtId="165" fontId="48" fillId="0" borderId="0" xfId="451" applyFont="1" applyAlignment="1">
      <alignment horizontal="centerContinuous"/>
    </xf>
    <xf numFmtId="165" fontId="48" fillId="0" borderId="0" xfId="451" applyFont="1" applyAlignment="1"/>
    <xf numFmtId="165" fontId="48" fillId="0" borderId="0" xfId="451" applyFont="1"/>
    <xf numFmtId="165" fontId="48" fillId="0" borderId="0" xfId="451" applyFont="1" applyAlignment="1" applyProtection="1">
      <alignment horizontal="centerContinuous"/>
    </xf>
    <xf numFmtId="165" fontId="48" fillId="0" borderId="0" xfId="451" applyFont="1" applyAlignment="1">
      <alignment horizontal="right"/>
    </xf>
    <xf numFmtId="165" fontId="48" fillId="0" borderId="0" xfId="451" applyFont="1" applyAlignment="1" applyProtection="1">
      <alignment horizontal="right"/>
    </xf>
    <xf numFmtId="165" fontId="47" fillId="0" borderId="0" xfId="451" applyFont="1" applyAlignment="1" applyProtection="1">
      <alignment horizontal="left"/>
    </xf>
    <xf numFmtId="165" fontId="48" fillId="0" borderId="0" xfId="451" applyFont="1" applyAlignment="1" applyProtection="1">
      <alignment horizontal="left"/>
    </xf>
    <xf numFmtId="0" fontId="48" fillId="0" borderId="0" xfId="0" applyFont="1" applyAlignment="1" applyProtection="1">
      <alignment horizontal="right"/>
    </xf>
    <xf numFmtId="0" fontId="48" fillId="0" borderId="0" xfId="0" applyFont="1" applyAlignment="1" applyProtection="1">
      <alignment horizontal="left"/>
    </xf>
    <xf numFmtId="165" fontId="47" fillId="0" borderId="0" xfId="451" applyFont="1"/>
    <xf numFmtId="0" fontId="68" fillId="0" borderId="0" xfId="0" applyFont="1" applyAlignment="1" applyProtection="1">
      <alignment horizontal="left"/>
    </xf>
    <xf numFmtId="0" fontId="67" fillId="0" borderId="0" xfId="0" applyFont="1"/>
    <xf numFmtId="165" fontId="48" fillId="0" borderId="0" xfId="451" applyFont="1" applyFill="1"/>
    <xf numFmtId="0" fontId="48" fillId="0" borderId="0" xfId="0" applyFont="1" applyFill="1" applyAlignment="1" applyProtection="1">
      <alignment horizontal="right"/>
    </xf>
    <xf numFmtId="0" fontId="68" fillId="0" borderId="0" xfId="0" applyFont="1"/>
    <xf numFmtId="0" fontId="67" fillId="0" borderId="0" xfId="0" applyFont="1" applyAlignment="1" applyProtection="1">
      <alignment horizontal="left"/>
    </xf>
    <xf numFmtId="165" fontId="67" fillId="0" borderId="0" xfId="451" applyFont="1"/>
    <xf numFmtId="0" fontId="67" fillId="0" borderId="0" xfId="0" applyFont="1" applyAlignment="1" applyProtection="1">
      <alignment horizontal="right"/>
    </xf>
    <xf numFmtId="0" fontId="68" fillId="0" borderId="0" xfId="0" applyFont="1" applyFill="1" applyAlignment="1" applyProtection="1">
      <alignment horizontal="left"/>
    </xf>
    <xf numFmtId="0" fontId="53" fillId="0" borderId="0" xfId="0" applyFont="1" applyAlignment="1"/>
    <xf numFmtId="172" fontId="88" fillId="0" borderId="0" xfId="343" applyNumberFormat="1" applyFont="1" applyFill="1" applyBorder="1" applyAlignment="1" applyProtection="1">
      <alignment vertical="center"/>
    </xf>
    <xf numFmtId="0" fontId="53" fillId="0" borderId="0" xfId="343" applyFont="1" applyFill="1" applyAlignment="1">
      <alignment vertical="center"/>
    </xf>
    <xf numFmtId="172" fontId="57" fillId="0" borderId="10" xfId="343" applyNumberFormat="1" applyFont="1" applyFill="1" applyBorder="1" applyAlignment="1" applyProtection="1">
      <alignment vertical="center"/>
    </xf>
    <xf numFmtId="168" fontId="47" fillId="0" borderId="0" xfId="343" applyNumberFormat="1" applyFont="1" applyFill="1" applyBorder="1" applyAlignment="1" applyProtection="1">
      <alignment vertical="center"/>
    </xf>
    <xf numFmtId="168" fontId="47" fillId="0" borderId="14" xfId="343" applyNumberFormat="1" applyFont="1" applyFill="1" applyBorder="1" applyAlignment="1" applyProtection="1">
      <alignment vertical="center"/>
    </xf>
    <xf numFmtId="172" fontId="57" fillId="0" borderId="0" xfId="343" applyNumberFormat="1" applyFont="1" applyFill="1" applyBorder="1" applyAlignment="1" applyProtection="1">
      <alignment vertical="center"/>
    </xf>
    <xf numFmtId="168" fontId="47" fillId="0" borderId="35" xfId="343" applyNumberFormat="1" applyFont="1" applyFill="1" applyBorder="1" applyAlignment="1" applyProtection="1">
      <alignment vertical="center"/>
    </xf>
    <xf numFmtId="170" fontId="57" fillId="0" borderId="0" xfId="343" applyNumberFormat="1" applyFont="1" applyFill="1" applyBorder="1" applyAlignment="1" applyProtection="1">
      <alignment horizontal="right" vertical="center"/>
    </xf>
    <xf numFmtId="170" fontId="57" fillId="0" borderId="35" xfId="343" applyNumberFormat="1" applyFont="1" applyFill="1" applyBorder="1" applyAlignment="1" applyProtection="1">
      <alignment horizontal="right" vertical="center"/>
    </xf>
    <xf numFmtId="170" fontId="57" fillId="0" borderId="29" xfId="343" applyNumberFormat="1" applyFont="1" applyFill="1" applyBorder="1" applyAlignment="1" applyProtection="1">
      <alignment horizontal="right" vertical="center"/>
    </xf>
    <xf numFmtId="170" fontId="57" fillId="0" borderId="37" xfId="343" applyNumberFormat="1" applyFont="1" applyFill="1" applyBorder="1" applyAlignment="1" applyProtection="1">
      <alignment horizontal="right" vertical="center"/>
    </xf>
    <xf numFmtId="172" fontId="59" fillId="0" borderId="35" xfId="343" applyNumberFormat="1" applyFont="1" applyFill="1" applyBorder="1" applyAlignment="1" applyProtection="1">
      <alignment vertical="center"/>
    </xf>
    <xf numFmtId="170" fontId="59" fillId="0" borderId="35" xfId="343" applyNumberFormat="1" applyFont="1" applyFill="1" applyBorder="1" applyAlignment="1" applyProtection="1">
      <alignment horizontal="right" vertical="center"/>
    </xf>
    <xf numFmtId="170" fontId="59" fillId="0" borderId="37" xfId="343" applyNumberFormat="1" applyFont="1" applyFill="1" applyBorder="1" applyAlignment="1" applyProtection="1">
      <alignment horizontal="right" vertical="center"/>
    </xf>
    <xf numFmtId="170" fontId="59" fillId="0" borderId="36" xfId="343" applyNumberFormat="1" applyFont="1" applyFill="1" applyBorder="1" applyAlignment="1" applyProtection="1">
      <alignment horizontal="right" vertical="center"/>
    </xf>
    <xf numFmtId="172" fontId="59" fillId="0" borderId="10" xfId="343" applyNumberFormat="1" applyFont="1" applyFill="1" applyBorder="1" applyAlignment="1" applyProtection="1">
      <alignment vertical="center"/>
    </xf>
    <xf numFmtId="171" fontId="57" fillId="0" borderId="0" xfId="342" applyNumberFormat="1" applyFont="1" applyFill="1" applyBorder="1" applyAlignment="1" applyProtection="1">
      <alignment vertical="center"/>
    </xf>
    <xf numFmtId="171" fontId="57" fillId="0" borderId="14" xfId="342" applyNumberFormat="1" applyFont="1" applyFill="1" applyBorder="1" applyAlignment="1" applyProtection="1">
      <alignment vertical="center"/>
    </xf>
    <xf numFmtId="171" fontId="57" fillId="0" borderId="18" xfId="342" applyNumberFormat="1" applyFont="1" applyFill="1" applyBorder="1" applyAlignment="1" applyProtection="1">
      <alignment vertical="center"/>
    </xf>
    <xf numFmtId="172" fontId="57" fillId="0" borderId="0" xfId="342" applyNumberFormat="1" applyFont="1" applyFill="1" applyBorder="1" applyAlignment="1" applyProtection="1">
      <alignment vertical="center"/>
    </xf>
    <xf numFmtId="172" fontId="57" fillId="0" borderId="35" xfId="342" applyNumberFormat="1" applyFont="1" applyFill="1" applyBorder="1" applyAlignment="1" applyProtection="1">
      <alignment vertical="center"/>
    </xf>
    <xf numFmtId="172" fontId="57" fillId="0" borderId="18" xfId="342" applyNumberFormat="1" applyFont="1" applyFill="1" applyBorder="1" applyAlignment="1" applyProtection="1">
      <alignment vertical="center"/>
    </xf>
    <xf numFmtId="170" fontId="57" fillId="0" borderId="18" xfId="342" applyNumberFormat="1" applyFont="1" applyFill="1" applyBorder="1" applyAlignment="1" applyProtection="1">
      <alignment horizontal="right" vertical="center"/>
    </xf>
    <xf numFmtId="170" fontId="57" fillId="0" borderId="0" xfId="342" applyNumberFormat="1" applyFont="1" applyFill="1" applyBorder="1" applyAlignment="1" applyProtection="1">
      <alignment horizontal="right" vertical="center"/>
    </xf>
    <xf numFmtId="170" fontId="57" fillId="0" borderId="35" xfId="342" applyNumberFormat="1" applyFont="1" applyFill="1" applyBorder="1" applyAlignment="1" applyProtection="1">
      <alignment horizontal="right" vertical="center"/>
    </xf>
    <xf numFmtId="170" fontId="57" fillId="0" borderId="36" xfId="342" applyNumberFormat="1" applyFont="1" applyFill="1" applyBorder="1" applyAlignment="1" applyProtection="1">
      <alignment horizontal="right" vertical="center"/>
    </xf>
    <xf numFmtId="170" fontId="57" fillId="0" borderId="29" xfId="342" applyNumberFormat="1" applyFont="1" applyFill="1" applyBorder="1" applyAlignment="1" applyProtection="1">
      <alignment horizontal="right" vertical="center"/>
    </xf>
    <xf numFmtId="170" fontId="57" fillId="0" borderId="37" xfId="342" applyNumberFormat="1" applyFont="1" applyFill="1" applyBorder="1" applyAlignment="1" applyProtection="1">
      <alignment horizontal="right" vertical="center"/>
    </xf>
    <xf numFmtId="171" fontId="59" fillId="0" borderId="10" xfId="342" applyNumberFormat="1" applyFont="1" applyFill="1" applyBorder="1" applyAlignment="1" applyProtection="1">
      <alignment vertical="center"/>
    </xf>
    <xf numFmtId="171" fontId="59" fillId="0" borderId="18" xfId="342" applyNumberFormat="1" applyFont="1" applyFill="1" applyBorder="1" applyAlignment="1" applyProtection="1">
      <alignment vertical="center"/>
    </xf>
    <xf numFmtId="171" fontId="59" fillId="0" borderId="0" xfId="342" applyNumberFormat="1" applyFont="1" applyFill="1" applyBorder="1" applyAlignment="1" applyProtection="1">
      <alignment vertical="center"/>
    </xf>
    <xf numFmtId="171" fontId="59" fillId="0" borderId="35" xfId="342" applyNumberFormat="1" applyFont="1" applyFill="1" applyBorder="1" applyAlignment="1" applyProtection="1">
      <alignment vertical="center"/>
    </xf>
    <xf numFmtId="172" fontId="59" fillId="0" borderId="0" xfId="342" applyNumberFormat="1" applyFont="1" applyFill="1" applyBorder="1" applyAlignment="1" applyProtection="1">
      <alignment vertical="center"/>
    </xf>
    <xf numFmtId="172" fontId="59" fillId="0" borderId="35" xfId="342" applyNumberFormat="1" applyFont="1" applyFill="1" applyBorder="1" applyAlignment="1" applyProtection="1">
      <alignment vertical="center"/>
    </xf>
    <xf numFmtId="170" fontId="59" fillId="0" borderId="18" xfId="342" applyNumberFormat="1" applyFont="1" applyFill="1" applyBorder="1" applyAlignment="1" applyProtection="1">
      <alignment horizontal="right" vertical="center"/>
    </xf>
    <xf numFmtId="170" fontId="59" fillId="0" borderId="35" xfId="342" applyNumberFormat="1" applyFont="1" applyFill="1" applyBorder="1" applyAlignment="1" applyProtection="1">
      <alignment horizontal="right" vertical="center"/>
    </xf>
    <xf numFmtId="170" fontId="59" fillId="0" borderId="36" xfId="342" applyNumberFormat="1" applyFont="1" applyFill="1" applyBorder="1" applyAlignment="1" applyProtection="1">
      <alignment horizontal="right" vertical="center"/>
    </xf>
    <xf numFmtId="170" fontId="59" fillId="0" borderId="29" xfId="342" applyNumberFormat="1" applyFont="1" applyFill="1" applyBorder="1" applyAlignment="1" applyProtection="1">
      <alignment horizontal="right" vertical="center"/>
    </xf>
    <xf numFmtId="170" fontId="59" fillId="0" borderId="37" xfId="342" applyNumberFormat="1" applyFont="1" applyFill="1" applyBorder="1" applyAlignment="1" applyProtection="1">
      <alignment horizontal="right" vertical="center"/>
    </xf>
    <xf numFmtId="167" fontId="48" fillId="0" borderId="0" xfId="449" applyNumberFormat="1" applyFont="1" applyFill="1" applyBorder="1"/>
    <xf numFmtId="0" fontId="36" fillId="0" borderId="0" xfId="449" applyFont="1" applyFill="1" applyBorder="1"/>
    <xf numFmtId="172" fontId="57" fillId="0" borderId="0" xfId="345" applyNumberFormat="1" applyFont="1" applyFill="1" applyBorder="1" applyAlignment="1" applyProtection="1">
      <alignment vertical="center"/>
    </xf>
    <xf numFmtId="172" fontId="57" fillId="0" borderId="14" xfId="345" applyNumberFormat="1" applyFont="1" applyFill="1" applyBorder="1" applyAlignment="1" applyProtection="1">
      <alignment vertical="center"/>
    </xf>
    <xf numFmtId="172" fontId="57" fillId="0" borderId="0" xfId="345" applyNumberFormat="1" applyFont="1" applyFill="1" applyBorder="1" applyAlignment="1" applyProtection="1"/>
    <xf numFmtId="172" fontId="57" fillId="0" borderId="35" xfId="345" applyNumberFormat="1" applyFont="1" applyFill="1" applyBorder="1" applyAlignment="1" applyProtection="1">
      <alignment vertical="center"/>
    </xf>
    <xf numFmtId="170" fontId="68" fillId="0" borderId="0" xfId="0" applyNumberFormat="1" applyFont="1" applyFill="1" applyBorder="1" applyAlignment="1" applyProtection="1">
      <alignment horizontal="right"/>
    </xf>
    <xf numFmtId="172" fontId="59" fillId="0" borderId="0" xfId="345" applyNumberFormat="1" applyFont="1" applyFill="1" applyBorder="1" applyAlignment="1" applyProtection="1">
      <alignment vertical="center"/>
    </xf>
    <xf numFmtId="172" fontId="59" fillId="0" borderId="0" xfId="345" applyNumberFormat="1" applyFont="1" applyFill="1" applyBorder="1" applyAlignment="1" applyProtection="1"/>
    <xf numFmtId="172" fontId="59" fillId="0" borderId="35" xfId="345" applyNumberFormat="1" applyFont="1" applyFill="1" applyBorder="1" applyAlignment="1" applyProtection="1"/>
    <xf numFmtId="170" fontId="67" fillId="0" borderId="0" xfId="0" applyNumberFormat="1" applyFont="1" applyFill="1" applyBorder="1" applyAlignment="1" applyProtection="1">
      <alignment horizontal="right"/>
    </xf>
    <xf numFmtId="172" fontId="59" fillId="0" borderId="52" xfId="345" applyNumberFormat="1" applyFont="1" applyFill="1" applyBorder="1" applyAlignment="1" applyProtection="1"/>
    <xf numFmtId="172" fontId="59" fillId="0" borderId="19" xfId="345" applyNumberFormat="1" applyFont="1" applyFill="1" applyBorder="1" applyAlignment="1" applyProtection="1"/>
    <xf numFmtId="172" fontId="59" fillId="0" borderId="0" xfId="345" applyNumberFormat="1" applyFont="1" applyFill="1" applyAlignment="1" applyProtection="1"/>
    <xf numFmtId="171" fontId="57" fillId="0" borderId="10" xfId="342" applyNumberFormat="1" applyFont="1" applyFill="1" applyBorder="1" applyAlignment="1" applyProtection="1">
      <alignment vertical="center"/>
    </xf>
    <xf numFmtId="171" fontId="57" fillId="0" borderId="11" xfId="342" applyNumberFormat="1" applyFont="1" applyFill="1" applyBorder="1" applyAlignment="1" applyProtection="1">
      <alignment vertical="center"/>
    </xf>
    <xf numFmtId="169" fontId="59" fillId="0" borderId="20" xfId="340" applyNumberFormat="1" applyFont="1" applyFill="1" applyBorder="1" applyAlignment="1" applyProtection="1"/>
    <xf numFmtId="165" fontId="67" fillId="0" borderId="0" xfId="340" applyFont="1" applyFill="1" applyBorder="1"/>
    <xf numFmtId="168" fontId="57" fillId="0" borderId="0" xfId="341" applyNumberFormat="1" applyFont="1" applyFill="1" applyBorder="1" applyAlignment="1" applyProtection="1"/>
    <xf numFmtId="170" fontId="75" fillId="0" borderId="43" xfId="340" applyNumberFormat="1" applyFont="1" applyFill="1" applyBorder="1" applyAlignment="1" applyProtection="1">
      <alignment horizontal="right"/>
    </xf>
    <xf numFmtId="168" fontId="59" fillId="0" borderId="0" xfId="341" applyNumberFormat="1" applyFont="1" applyFill="1" applyBorder="1" applyAlignment="1" applyProtection="1"/>
    <xf numFmtId="170" fontId="76" fillId="0" borderId="35" xfId="340" applyNumberFormat="1" applyFont="1" applyFill="1" applyBorder="1" applyAlignment="1" applyProtection="1">
      <alignment horizontal="right"/>
    </xf>
    <xf numFmtId="168" fontId="59" fillId="0" borderId="29" xfId="341" applyNumberFormat="1" applyFont="1" applyFill="1" applyBorder="1" applyAlignment="1" applyProtection="1"/>
    <xf numFmtId="170" fontId="76" fillId="0" borderId="37" xfId="340" applyNumberFormat="1" applyFont="1" applyFill="1" applyBorder="1" applyAlignment="1" applyProtection="1">
      <alignment horizontal="right"/>
    </xf>
    <xf numFmtId="167" fontId="47" fillId="0" borderId="23" xfId="449" applyNumberFormat="1" applyFont="1" applyFill="1" applyBorder="1"/>
    <xf numFmtId="167" fontId="47" fillId="0" borderId="37" xfId="449" applyNumberFormat="1" applyFont="1" applyFill="1" applyBorder="1"/>
    <xf numFmtId="166" fontId="47" fillId="0" borderId="37" xfId="449" applyNumberFormat="1" applyFont="1" applyFill="1" applyBorder="1"/>
    <xf numFmtId="167" fontId="47" fillId="0" borderId="42" xfId="449" applyNumberFormat="1" applyFont="1" applyFill="1" applyBorder="1"/>
    <xf numFmtId="167" fontId="47" fillId="0" borderId="15" xfId="449" applyNumberFormat="1" applyFont="1" applyFill="1" applyBorder="1"/>
    <xf numFmtId="167" fontId="47" fillId="0" borderId="14" xfId="449" applyNumberFormat="1" applyFont="1" applyFill="1" applyBorder="1"/>
    <xf numFmtId="166" fontId="47" fillId="0" borderId="14" xfId="449" applyNumberFormat="1" applyFont="1" applyFill="1" applyBorder="1"/>
    <xf numFmtId="167" fontId="47" fillId="0" borderId="20" xfId="449" applyNumberFormat="1" applyFont="1" applyFill="1" applyBorder="1"/>
    <xf numFmtId="166" fontId="47" fillId="0" borderId="15" xfId="449" applyNumberFormat="1" applyFont="1" applyFill="1" applyBorder="1"/>
    <xf numFmtId="3" fontId="82" fillId="0" borderId="53" xfId="0" applyNumberFormat="1" applyFont="1" applyFill="1" applyBorder="1" applyProtection="1"/>
    <xf numFmtId="167" fontId="48" fillId="0" borderId="35" xfId="449" applyNumberFormat="1" applyFont="1" applyFill="1" applyBorder="1"/>
    <xf numFmtId="166" fontId="48" fillId="0" borderId="35" xfId="449" applyNumberFormat="1" applyFont="1" applyFill="1" applyBorder="1"/>
    <xf numFmtId="167" fontId="48" fillId="0" borderId="20" xfId="449" applyNumberFormat="1" applyFont="1" applyFill="1" applyBorder="1"/>
    <xf numFmtId="3" fontId="48" fillId="0" borderId="23" xfId="449" applyNumberFormat="1" applyFont="1" applyFill="1" applyBorder="1"/>
    <xf numFmtId="3" fontId="48" fillId="0" borderId="37" xfId="449" applyNumberFormat="1" applyFont="1" applyFill="1" applyBorder="1"/>
    <xf numFmtId="166" fontId="48" fillId="0" borderId="37" xfId="449" applyNumberFormat="1" applyFont="1" applyFill="1" applyBorder="1"/>
    <xf numFmtId="167" fontId="48" fillId="0" borderId="10" xfId="450" applyNumberFormat="1" applyFont="1" applyBorder="1" applyAlignment="1" applyProtection="1"/>
    <xf numFmtId="167" fontId="48" fillId="0" borderId="35" xfId="450" applyNumberFormat="1" applyFont="1" applyFill="1" applyBorder="1" applyProtection="1"/>
    <xf numFmtId="166" fontId="48" fillId="0" borderId="38" xfId="339" applyNumberFormat="1" applyFont="1" applyFill="1" applyBorder="1" applyProtection="1"/>
    <xf numFmtId="166" fontId="48" fillId="0" borderId="35" xfId="339" applyNumberFormat="1" applyFont="1" applyFill="1" applyBorder="1" applyProtection="1"/>
    <xf numFmtId="165" fontId="36" fillId="0" borderId="0" xfId="339" applyFont="1" applyFill="1" applyBorder="1"/>
    <xf numFmtId="167" fontId="48" fillId="0" borderId="15" xfId="450" applyNumberFormat="1" applyFont="1" applyFill="1" applyBorder="1" applyProtection="1"/>
    <xf numFmtId="167" fontId="48" fillId="0" borderId="43" xfId="450" applyNumberFormat="1" applyFont="1" applyFill="1" applyBorder="1" applyProtection="1"/>
    <xf numFmtId="167" fontId="48" fillId="0" borderId="20" xfId="450" applyNumberFormat="1" applyFont="1" applyFill="1" applyBorder="1" applyProtection="1"/>
    <xf numFmtId="167" fontId="48" fillId="0" borderId="35" xfId="339" applyNumberFormat="1" applyFont="1" applyFill="1" applyBorder="1" applyProtection="1"/>
    <xf numFmtId="167" fontId="48" fillId="0" borderId="22" xfId="0" applyNumberFormat="1" applyFont="1" applyFill="1" applyBorder="1" applyProtection="1"/>
    <xf numFmtId="167" fontId="48" fillId="0" borderId="26" xfId="339" applyNumberFormat="1" applyFont="1" applyFill="1" applyBorder="1" applyProtection="1"/>
    <xf numFmtId="167" fontId="48" fillId="0" borderId="40" xfId="339" applyNumberFormat="1" applyFont="1" applyFill="1" applyBorder="1" applyProtection="1"/>
    <xf numFmtId="10" fontId="48" fillId="0" borderId="23" xfId="339" applyNumberFormat="1" applyFont="1" applyFill="1" applyBorder="1" applyProtection="1"/>
    <xf numFmtId="10" fontId="48" fillId="0" borderId="22" xfId="339" applyNumberFormat="1" applyFont="1" applyFill="1" applyBorder="1" applyProtection="1"/>
    <xf numFmtId="10" fontId="61" fillId="0" borderId="22" xfId="339" applyNumberFormat="1" applyFont="1" applyFill="1" applyBorder="1" applyProtection="1"/>
    <xf numFmtId="166" fontId="48" fillId="0" borderId="20" xfId="339" applyNumberFormat="1" applyFont="1" applyFill="1" applyBorder="1" applyProtection="1"/>
    <xf numFmtId="0" fontId="48" fillId="0" borderId="0" xfId="0" applyFont="1" applyAlignment="1">
      <alignment horizontal="left"/>
    </xf>
    <xf numFmtId="0" fontId="48" fillId="0" borderId="0" xfId="0" quotePrefix="1" applyFont="1" applyAlignment="1">
      <alignment horizontal="left"/>
    </xf>
    <xf numFmtId="165" fontId="91" fillId="0" borderId="0" xfId="340" quotePrefix="1" applyFont="1"/>
    <xf numFmtId="167" fontId="36" fillId="0" borderId="0" xfId="449" applyNumberFormat="1" applyFont="1"/>
    <xf numFmtId="165" fontId="50" fillId="0" borderId="18" xfId="340" applyFont="1" applyBorder="1" applyAlignment="1" applyProtection="1">
      <alignment horizontal="center" vertical="center"/>
    </xf>
    <xf numFmtId="165" fontId="50" fillId="0" borderId="10" xfId="340" applyFont="1" applyBorder="1" applyAlignment="1">
      <alignment vertical="center"/>
    </xf>
    <xf numFmtId="169" fontId="57" fillId="0" borderId="0" xfId="340" applyNumberFormat="1" applyFont="1" applyFill="1" applyBorder="1" applyAlignment="1" applyProtection="1"/>
    <xf numFmtId="169" fontId="59" fillId="0" borderId="0" xfId="340" applyNumberFormat="1" applyFont="1" applyFill="1" applyBorder="1" applyAlignment="1" applyProtection="1"/>
    <xf numFmtId="168" fontId="59" fillId="0" borderId="0" xfId="340" applyNumberFormat="1" applyFont="1" applyFill="1" applyBorder="1" applyAlignment="1" applyProtection="1"/>
    <xf numFmtId="172" fontId="59" fillId="0" borderId="0" xfId="340" applyNumberFormat="1" applyFont="1" applyFill="1" applyBorder="1" applyAlignment="1" applyProtection="1"/>
    <xf numFmtId="165" fontId="50" fillId="0" borderId="18" xfId="340" applyFont="1" applyBorder="1" applyAlignment="1">
      <alignment vertical="center"/>
    </xf>
    <xf numFmtId="169" fontId="57" fillId="25" borderId="15" xfId="340" applyNumberFormat="1" applyFont="1" applyFill="1" applyBorder="1" applyAlignment="1" applyProtection="1"/>
    <xf numFmtId="169" fontId="74" fillId="0" borderId="36" xfId="340" applyNumberFormat="1" applyFont="1" applyFill="1" applyBorder="1" applyAlignment="1" applyProtection="1"/>
    <xf numFmtId="165" fontId="53" fillId="0" borderId="0" xfId="339" quotePrefix="1" applyFont="1" applyBorder="1" applyAlignment="1" applyProtection="1">
      <alignment horizontal="left"/>
    </xf>
    <xf numFmtId="165" fontId="71" fillId="0" borderId="27" xfId="340" applyFont="1" applyBorder="1" applyAlignment="1" applyProtection="1">
      <alignment horizontal="center" vertical="center"/>
    </xf>
    <xf numFmtId="166" fontId="47" fillId="0" borderId="10" xfId="449" applyNumberFormat="1" applyFont="1" applyFill="1" applyBorder="1"/>
    <xf numFmtId="166" fontId="47" fillId="0" borderId="35" xfId="449" applyNumberFormat="1" applyFont="1" applyFill="1" applyBorder="1"/>
    <xf numFmtId="166" fontId="88" fillId="0" borderId="35" xfId="339" applyNumberFormat="1" applyFont="1" applyFill="1" applyBorder="1" applyAlignment="1" applyProtection="1">
      <alignment horizontal="right"/>
    </xf>
    <xf numFmtId="170" fontId="93" fillId="0" borderId="0" xfId="342" applyNumberFormat="1" applyFont="1" applyFill="1" applyBorder="1" applyAlignment="1" applyProtection="1">
      <alignment horizontal="right" vertical="center"/>
    </xf>
    <xf numFmtId="170" fontId="93" fillId="0" borderId="0" xfId="343" applyNumberFormat="1" applyFont="1" applyFill="1" applyBorder="1" applyAlignment="1" applyProtection="1">
      <alignment horizontal="right" vertical="center"/>
    </xf>
    <xf numFmtId="1" fontId="48" fillId="0" borderId="20" xfId="340" applyNumberFormat="1" applyFont="1" applyFill="1" applyBorder="1"/>
    <xf numFmtId="165" fontId="50" fillId="0" borderId="59" xfId="340" quotePrefix="1" applyFont="1" applyBorder="1" applyAlignment="1" applyProtection="1">
      <alignment horizontal="center" vertical="center"/>
    </xf>
    <xf numFmtId="165" fontId="71" fillId="0" borderId="26" xfId="340" quotePrefix="1" applyFont="1" applyBorder="1" applyAlignment="1" applyProtection="1">
      <alignment horizontal="center" vertical="center"/>
    </xf>
    <xf numFmtId="170" fontId="57" fillId="0" borderId="17" xfId="340" applyNumberFormat="1" applyFont="1" applyFill="1" applyBorder="1" applyAlignment="1" applyProtection="1">
      <alignment horizontal="right"/>
    </xf>
    <xf numFmtId="170" fontId="59" fillId="0" borderId="20" xfId="340" applyNumberFormat="1" applyFont="1" applyFill="1" applyBorder="1" applyAlignment="1" applyProtection="1">
      <alignment horizontal="right"/>
    </xf>
    <xf numFmtId="170" fontId="93" fillId="0" borderId="20" xfId="340" applyNumberFormat="1" applyFont="1" applyFill="1" applyBorder="1" applyAlignment="1" applyProtection="1">
      <alignment horizontal="right"/>
    </xf>
    <xf numFmtId="170" fontId="75" fillId="0" borderId="23" xfId="340" applyNumberFormat="1" applyFont="1" applyFill="1" applyBorder="1" applyAlignment="1" applyProtection="1">
      <alignment horizontal="right"/>
    </xf>
    <xf numFmtId="165" fontId="50" fillId="0" borderId="60" xfId="340" applyFont="1" applyBorder="1" applyAlignment="1" applyProtection="1">
      <alignment horizontal="center" vertical="center"/>
    </xf>
    <xf numFmtId="165" fontId="50" fillId="0" borderId="44" xfId="340" applyFont="1" applyBorder="1" applyAlignment="1">
      <alignment horizontal="center" vertical="center"/>
    </xf>
    <xf numFmtId="165" fontId="47" fillId="0" borderId="0" xfId="466" applyFont="1" applyAlignment="1">
      <alignment horizontal="left"/>
    </xf>
    <xf numFmtId="165" fontId="53" fillId="0" borderId="0" xfId="467" applyFont="1"/>
    <xf numFmtId="165" fontId="53" fillId="0" borderId="0" xfId="467" applyFont="1" applyBorder="1"/>
    <xf numFmtId="165" fontId="50" fillId="0" borderId="0" xfId="467" applyFont="1" applyAlignment="1">
      <alignment horizontal="centerContinuous"/>
    </xf>
    <xf numFmtId="165" fontId="53" fillId="0" borderId="0" xfId="467" applyFont="1" applyAlignment="1">
      <alignment horizontal="centerContinuous"/>
    </xf>
    <xf numFmtId="165" fontId="47" fillId="0" borderId="0" xfId="467" applyFont="1" applyAlignment="1" applyProtection="1">
      <alignment horizontal="right"/>
    </xf>
    <xf numFmtId="165" fontId="53" fillId="0" borderId="47" xfId="467" applyFont="1" applyBorder="1"/>
    <xf numFmtId="165" fontId="50" fillId="0" borderId="12" xfId="467" applyFont="1" applyBorder="1"/>
    <xf numFmtId="165" fontId="50" fillId="0" borderId="15" xfId="467" applyFont="1" applyBorder="1" applyAlignment="1" applyProtection="1">
      <alignment horizontal="center"/>
    </xf>
    <xf numFmtId="165" fontId="50" fillId="0" borderId="17" xfId="467" applyFont="1" applyBorder="1" applyAlignment="1" applyProtection="1">
      <alignment horizontal="center"/>
    </xf>
    <xf numFmtId="165" fontId="50" fillId="0" borderId="12" xfId="467" applyFont="1" applyBorder="1" applyAlignment="1" applyProtection="1">
      <alignment horizontal="centerContinuous"/>
    </xf>
    <xf numFmtId="165" fontId="53" fillId="0" borderId="18" xfId="467" applyFont="1" applyBorder="1"/>
    <xf numFmtId="165" fontId="50" fillId="0" borderId="0" xfId="467" applyFont="1" applyBorder="1" applyAlignment="1" applyProtection="1">
      <alignment horizontal="centerContinuous"/>
    </xf>
    <xf numFmtId="165" fontId="50" fillId="0" borderId="20" xfId="467" applyFont="1" applyBorder="1" applyAlignment="1" applyProtection="1">
      <alignment horizontal="center"/>
    </xf>
    <xf numFmtId="165" fontId="53" fillId="0" borderId="61" xfId="467" applyFont="1" applyBorder="1"/>
    <xf numFmtId="165" fontId="50" fillId="0" borderId="24" xfId="467" applyFont="1" applyBorder="1"/>
    <xf numFmtId="165" fontId="50" fillId="0" borderId="24" xfId="467" applyFont="1" applyBorder="1" applyAlignment="1" applyProtection="1">
      <alignment horizontal="centerContinuous"/>
    </xf>
    <xf numFmtId="165" fontId="52" fillId="0" borderId="42" xfId="467" applyFont="1" applyBorder="1" applyAlignment="1" applyProtection="1">
      <alignment horizontal="center" vertical="center"/>
    </xf>
    <xf numFmtId="165" fontId="52" fillId="0" borderId="45" xfId="467" applyFont="1" applyBorder="1" applyAlignment="1" applyProtection="1">
      <alignment horizontal="center" vertical="center"/>
    </xf>
    <xf numFmtId="165" fontId="52" fillId="0" borderId="0" xfId="467" applyFont="1" applyBorder="1" applyAlignment="1">
      <alignment horizontal="centerContinuous"/>
    </xf>
    <xf numFmtId="167" fontId="47" fillId="0" borderId="20" xfId="467" applyNumberFormat="1" applyFont="1" applyBorder="1" applyAlignment="1" applyProtection="1">
      <alignment horizontal="right"/>
    </xf>
    <xf numFmtId="167" fontId="47" fillId="0" borderId="20" xfId="467" applyNumberFormat="1" applyFont="1" applyFill="1" applyBorder="1" applyAlignment="1" applyProtection="1">
      <alignment horizontal="right"/>
    </xf>
    <xf numFmtId="167" fontId="47" fillId="0" borderId="0" xfId="467" applyNumberFormat="1" applyFont="1" applyFill="1" applyBorder="1" applyAlignment="1" applyProtection="1">
      <alignment horizontal="right"/>
    </xf>
    <xf numFmtId="167" fontId="48" fillId="0" borderId="20" xfId="467" applyNumberFormat="1" applyFont="1" applyBorder="1" applyAlignment="1" applyProtection="1">
      <alignment horizontal="right"/>
    </xf>
    <xf numFmtId="167" fontId="48" fillId="0" borderId="20" xfId="467" applyNumberFormat="1" applyFont="1" applyFill="1" applyBorder="1" applyAlignment="1" applyProtection="1">
      <alignment horizontal="right"/>
    </xf>
    <xf numFmtId="167" fontId="48" fillId="0" borderId="0" xfId="467" applyNumberFormat="1" applyFont="1" applyFill="1" applyBorder="1" applyAlignment="1" applyProtection="1">
      <alignment horizontal="right"/>
    </xf>
    <xf numFmtId="167" fontId="96" fillId="0" borderId="20" xfId="467" applyNumberFormat="1" applyFont="1" applyFill="1" applyBorder="1" applyAlignment="1" applyProtection="1">
      <alignment horizontal="right"/>
    </xf>
    <xf numFmtId="165" fontId="48" fillId="0" borderId="19" xfId="467" quotePrefix="1" applyFont="1" applyBorder="1" applyAlignment="1" applyProtection="1">
      <alignment horizontal="left"/>
    </xf>
    <xf numFmtId="165" fontId="48" fillId="0" borderId="0" xfId="467" quotePrefix="1" applyFont="1" applyBorder="1" applyAlignment="1" applyProtection="1">
      <alignment horizontal="left"/>
    </xf>
    <xf numFmtId="167" fontId="48" fillId="25" borderId="23" xfId="467" applyNumberFormat="1" applyFont="1" applyFill="1" applyBorder="1" applyAlignment="1" applyProtection="1">
      <alignment horizontal="right"/>
    </xf>
    <xf numFmtId="167" fontId="48" fillId="0" borderId="29" xfId="467" applyNumberFormat="1" applyFont="1" applyFill="1" applyBorder="1" applyAlignment="1" applyProtection="1">
      <alignment horizontal="right"/>
    </xf>
    <xf numFmtId="167" fontId="48" fillId="0" borderId="29" xfId="467" applyNumberFormat="1" applyFont="1" applyFill="1" applyBorder="1" applyProtection="1"/>
    <xf numFmtId="167" fontId="48" fillId="0" borderId="26" xfId="467" applyNumberFormat="1" applyFont="1" applyFill="1" applyBorder="1" applyAlignment="1" applyProtection="1">
      <alignment horizontal="right"/>
    </xf>
    <xf numFmtId="165" fontId="53" fillId="0" borderId="0" xfId="467" applyFont="1" applyBorder="1" applyAlignment="1" applyProtection="1">
      <alignment horizontal="left"/>
    </xf>
    <xf numFmtId="167" fontId="53" fillId="0" borderId="0" xfId="467" applyNumberFormat="1" applyFont="1" applyBorder="1" applyAlignment="1" applyProtection="1">
      <alignment horizontal="left"/>
    </xf>
    <xf numFmtId="167" fontId="53" fillId="0" borderId="0" xfId="467" applyNumberFormat="1" applyFont="1" applyBorder="1" applyProtection="1"/>
    <xf numFmtId="165" fontId="53" fillId="0" borderId="0" xfId="467" quotePrefix="1" applyFont="1" applyBorder="1" applyAlignment="1" applyProtection="1">
      <alignment horizontal="left"/>
    </xf>
    <xf numFmtId="165" fontId="53" fillId="0" borderId="0" xfId="340" applyFont="1"/>
    <xf numFmtId="170" fontId="93" fillId="0" borderId="35" xfId="343" applyNumberFormat="1" applyFont="1" applyFill="1" applyBorder="1" applyAlignment="1" applyProtection="1">
      <alignment horizontal="right" vertical="center"/>
    </xf>
    <xf numFmtId="166" fontId="47" fillId="0" borderId="0" xfId="449" applyNumberFormat="1" applyFont="1" applyFill="1" applyBorder="1"/>
    <xf numFmtId="166" fontId="48" fillId="0" borderId="0" xfId="449" applyNumberFormat="1" applyFont="1" applyFill="1" applyBorder="1"/>
    <xf numFmtId="166" fontId="47" fillId="0" borderId="20" xfId="449" applyNumberFormat="1" applyFont="1" applyFill="1" applyBorder="1"/>
    <xf numFmtId="166" fontId="48" fillId="0" borderId="20" xfId="449" applyNumberFormat="1" applyFont="1" applyFill="1" applyBorder="1"/>
    <xf numFmtId="166" fontId="47" fillId="0" borderId="42" xfId="449" applyNumberFormat="1" applyFont="1" applyFill="1" applyBorder="1"/>
    <xf numFmtId="166" fontId="47" fillId="0" borderId="28" xfId="449" applyNumberFormat="1" applyFont="1" applyFill="1" applyBorder="1"/>
    <xf numFmtId="0" fontId="48" fillId="0" borderId="0" xfId="0" quotePrefix="1" applyFont="1" applyFill="1" applyAlignment="1">
      <alignment horizontal="left"/>
    </xf>
    <xf numFmtId="0" fontId="0" fillId="0" borderId="0" xfId="0" applyFill="1"/>
    <xf numFmtId="0" fontId="98" fillId="0" borderId="0" xfId="0" applyFont="1" applyFill="1"/>
    <xf numFmtId="165" fontId="67" fillId="25" borderId="0" xfId="476" applyNumberFormat="1" applyFont="1" applyFill="1"/>
    <xf numFmtId="165" fontId="67" fillId="25" borderId="0" xfId="476" applyNumberFormat="1" applyFont="1" applyFill="1" applyAlignment="1" applyProtection="1">
      <alignment horizontal="center"/>
    </xf>
    <xf numFmtId="165" fontId="67" fillId="0" borderId="0" xfId="476" applyNumberFormat="1" applyFont="1" applyFill="1"/>
    <xf numFmtId="165" fontId="67" fillId="0" borderId="0" xfId="476" applyNumberFormat="1" applyFont="1" applyFill="1" applyAlignment="1" applyProtection="1">
      <alignment horizontal="center"/>
    </xf>
    <xf numFmtId="165" fontId="48" fillId="0" borderId="0" xfId="476" applyNumberFormat="1" applyFont="1" applyFill="1"/>
    <xf numFmtId="165" fontId="47" fillId="0" borderId="0" xfId="476" applyNumberFormat="1" applyFont="1" applyFill="1" applyAlignment="1">
      <alignment horizontal="center"/>
    </xf>
    <xf numFmtId="165" fontId="53" fillId="0" borderId="0" xfId="476" quotePrefix="1" applyNumberFormat="1" applyFont="1" applyFill="1"/>
    <xf numFmtId="165" fontId="67" fillId="25" borderId="0" xfId="476" applyNumberFormat="1" applyFont="1" applyFill="1" applyBorder="1"/>
    <xf numFmtId="165" fontId="48" fillId="25" borderId="0" xfId="476" applyNumberFormat="1" applyFont="1" applyFill="1"/>
    <xf numFmtId="165" fontId="53" fillId="25" borderId="0" xfId="476" applyNumberFormat="1" applyFont="1" applyFill="1"/>
    <xf numFmtId="49" fontId="88" fillId="25" borderId="0" xfId="476" applyNumberFormat="1" applyFont="1" applyFill="1"/>
    <xf numFmtId="169" fontId="99" fillId="0" borderId="37" xfId="326" applyNumberFormat="1" applyFont="1" applyFill="1" applyBorder="1" applyAlignment="1">
      <alignment vertical="center"/>
    </xf>
    <xf numFmtId="174" fontId="59" fillId="0" borderId="29" xfId="476" applyNumberFormat="1" applyFont="1" applyFill="1" applyBorder="1" applyAlignment="1" applyProtection="1">
      <alignment vertical="center"/>
    </xf>
    <xf numFmtId="174" fontId="48" fillId="0" borderId="37" xfId="476" applyNumberFormat="1" applyFont="1" applyFill="1" applyBorder="1" applyAlignment="1">
      <alignment vertical="center"/>
    </xf>
    <xf numFmtId="169" fontId="100" fillId="0" borderId="29" xfId="326" applyNumberFormat="1" applyFont="1" applyFill="1" applyBorder="1"/>
    <xf numFmtId="3" fontId="59" fillId="0" borderId="36" xfId="477" applyNumberFormat="1" applyFont="1" applyFill="1" applyBorder="1" applyAlignment="1">
      <alignment horizontal="right" wrapText="1"/>
    </xf>
    <xf numFmtId="165" fontId="48" fillId="25" borderId="37" xfId="476" applyNumberFormat="1" applyFont="1" applyFill="1" applyBorder="1" applyAlignment="1">
      <alignment vertical="center"/>
    </xf>
    <xf numFmtId="165" fontId="48" fillId="25" borderId="29" xfId="476" quotePrefix="1" applyNumberFormat="1" applyFont="1" applyFill="1" applyBorder="1" applyAlignment="1" applyProtection="1">
      <alignment horizontal="center" vertical="center"/>
    </xf>
    <xf numFmtId="49" fontId="48" fillId="25" borderId="36" xfId="476" applyNumberFormat="1" applyFont="1" applyFill="1" applyBorder="1" applyAlignment="1">
      <alignment vertical="center"/>
    </xf>
    <xf numFmtId="165" fontId="68" fillId="25" borderId="0" xfId="476" applyNumberFormat="1" applyFont="1" applyFill="1"/>
    <xf numFmtId="169" fontId="99" fillId="0" borderId="64" xfId="326" applyNumberFormat="1" applyFont="1" applyFill="1" applyBorder="1"/>
    <xf numFmtId="174" fontId="59" fillId="0" borderId="65" xfId="476" applyNumberFormat="1" applyFont="1" applyFill="1" applyBorder="1" applyProtection="1"/>
    <xf numFmtId="174" fontId="48" fillId="0" borderId="64" xfId="476" applyNumberFormat="1" applyFont="1" applyFill="1" applyBorder="1"/>
    <xf numFmtId="174" fontId="48" fillId="0" borderId="65" xfId="476" applyNumberFormat="1" applyFont="1" applyFill="1" applyBorder="1"/>
    <xf numFmtId="174" fontId="48" fillId="0" borderId="66" xfId="476" applyNumberFormat="1" applyFont="1" applyFill="1" applyBorder="1"/>
    <xf numFmtId="165" fontId="53" fillId="25" borderId="64" xfId="476" applyNumberFormat="1" applyFont="1" applyFill="1" applyBorder="1"/>
    <xf numFmtId="165" fontId="48" fillId="25" borderId="65" xfId="476" applyNumberFormat="1" applyFont="1" applyFill="1" applyBorder="1" applyAlignment="1">
      <alignment horizontal="center"/>
    </xf>
    <xf numFmtId="49" fontId="48" fillId="25" borderId="66" xfId="476" applyNumberFormat="1" applyFont="1" applyFill="1" applyBorder="1" applyAlignment="1">
      <alignment vertical="center"/>
    </xf>
    <xf numFmtId="169" fontId="99" fillId="0" borderId="35" xfId="326" applyNumberFormat="1" applyFont="1" applyFill="1" applyBorder="1"/>
    <xf numFmtId="174" fontId="59" fillId="0" borderId="18" xfId="476" applyNumberFormat="1" applyFont="1" applyFill="1" applyBorder="1" applyProtection="1"/>
    <xf numFmtId="174" fontId="48" fillId="0" borderId="35" xfId="476" applyNumberFormat="1" applyFont="1" applyFill="1" applyBorder="1"/>
    <xf numFmtId="169" fontId="99" fillId="0" borderId="0" xfId="326" applyNumberFormat="1" applyFont="1" applyFill="1"/>
    <xf numFmtId="165" fontId="48" fillId="25" borderId="35" xfId="476" applyNumberFormat="1" applyFont="1" applyFill="1" applyBorder="1" applyAlignment="1" applyProtection="1">
      <alignment horizontal="left"/>
    </xf>
    <xf numFmtId="165" fontId="48" fillId="25" borderId="0" xfId="476" quotePrefix="1" applyNumberFormat="1" applyFont="1" applyFill="1" applyBorder="1" applyAlignment="1" applyProtection="1">
      <alignment horizontal="center"/>
    </xf>
    <xf numFmtId="49" fontId="48" fillId="25" borderId="18" xfId="476" applyNumberFormat="1" applyFont="1" applyFill="1" applyBorder="1"/>
    <xf numFmtId="169" fontId="99" fillId="0" borderId="35" xfId="326" applyNumberFormat="1" applyFont="1" applyFill="1" applyBorder="1" applyAlignment="1">
      <alignment vertical="center"/>
    </xf>
    <xf numFmtId="174" fontId="59" fillId="0" borderId="18" xfId="476" applyNumberFormat="1" applyFont="1" applyFill="1" applyBorder="1" applyAlignment="1" applyProtection="1">
      <alignment vertical="center"/>
    </xf>
    <xf numFmtId="174" fontId="48" fillId="0" borderId="35" xfId="476" applyNumberFormat="1" applyFont="1" applyFill="1" applyBorder="1" applyAlignment="1">
      <alignment vertical="center"/>
    </xf>
    <xf numFmtId="169" fontId="99" fillId="0" borderId="0" xfId="326" applyNumberFormat="1" applyFont="1" applyFill="1" applyAlignment="1">
      <alignment vertical="center"/>
    </xf>
    <xf numFmtId="165" fontId="48" fillId="25" borderId="35" xfId="476" applyNumberFormat="1" applyFont="1" applyFill="1" applyBorder="1" applyAlignment="1">
      <alignment wrapText="1"/>
    </xf>
    <xf numFmtId="165" fontId="48" fillId="25" borderId="0" xfId="476" quotePrefix="1" applyNumberFormat="1" applyFont="1" applyFill="1" applyBorder="1" applyAlignment="1" applyProtection="1">
      <alignment horizontal="center" vertical="center"/>
    </xf>
    <xf numFmtId="49" fontId="48" fillId="25" borderId="18" xfId="476" applyNumberFormat="1" applyFont="1" applyFill="1" applyBorder="1" applyAlignment="1">
      <alignment vertical="center"/>
    </xf>
    <xf numFmtId="165" fontId="68" fillId="0" borderId="0" xfId="476" applyNumberFormat="1" applyFont="1" applyFill="1" applyBorder="1"/>
    <xf numFmtId="174" fontId="48" fillId="0" borderId="18" xfId="476" applyNumberFormat="1" applyFont="1" applyFill="1" applyBorder="1"/>
    <xf numFmtId="165" fontId="101" fillId="25" borderId="0" xfId="476" applyNumberFormat="1" applyFont="1" applyFill="1"/>
    <xf numFmtId="165" fontId="101" fillId="25" borderId="18" xfId="476" applyNumberFormat="1" applyFont="1" applyFill="1" applyBorder="1"/>
    <xf numFmtId="165" fontId="48" fillId="25" borderId="35" xfId="476" applyNumberFormat="1" applyFont="1" applyFill="1" applyBorder="1"/>
    <xf numFmtId="175" fontId="59" fillId="0" borderId="18" xfId="476" applyNumberFormat="1" applyFont="1" applyFill="1" applyBorder="1" applyProtection="1"/>
    <xf numFmtId="175" fontId="48" fillId="0" borderId="35" xfId="476" applyNumberFormat="1" applyFont="1" applyFill="1" applyBorder="1"/>
    <xf numFmtId="165" fontId="48" fillId="25" borderId="35" xfId="476" applyNumberFormat="1" applyFont="1" applyFill="1" applyBorder="1" applyAlignment="1">
      <alignment vertical="center" wrapText="1"/>
    </xf>
    <xf numFmtId="3" fontId="48" fillId="0" borderId="35" xfId="476" applyNumberFormat="1" applyFont="1" applyFill="1" applyBorder="1"/>
    <xf numFmtId="165" fontId="48" fillId="25" borderId="35" xfId="476" applyNumberFormat="1" applyFont="1" applyFill="1" applyBorder="1" applyAlignment="1" applyProtection="1">
      <alignment horizontal="left" vertical="center" wrapText="1"/>
    </xf>
    <xf numFmtId="165" fontId="68" fillId="25" borderId="0" xfId="476" applyNumberFormat="1" applyFont="1" applyFill="1" applyBorder="1"/>
    <xf numFmtId="49" fontId="48" fillId="25" borderId="18" xfId="476" quotePrefix="1" applyNumberFormat="1" applyFont="1" applyFill="1" applyBorder="1"/>
    <xf numFmtId="49" fontId="48" fillId="25" borderId="18" xfId="476" applyNumberFormat="1" applyFont="1" applyFill="1" applyBorder="1" applyAlignment="1" applyProtection="1">
      <alignment horizontal="left"/>
    </xf>
    <xf numFmtId="3" fontId="99" fillId="0" borderId="0" xfId="326" applyNumberFormat="1" applyFont="1" applyFill="1"/>
    <xf numFmtId="175" fontId="57" fillId="0" borderId="35" xfId="476" applyNumberFormat="1" applyFont="1" applyFill="1" applyBorder="1"/>
    <xf numFmtId="174" fontId="57" fillId="0" borderId="0" xfId="476" applyNumberFormat="1" applyFont="1" applyFill="1" applyBorder="1"/>
    <xf numFmtId="174" fontId="57" fillId="0" borderId="20" xfId="476" applyNumberFormat="1" applyFont="1" applyFill="1" applyBorder="1"/>
    <xf numFmtId="174" fontId="57" fillId="25" borderId="35" xfId="476" applyNumberFormat="1" applyFont="1" applyFill="1" applyBorder="1" applyProtection="1"/>
    <xf numFmtId="174" fontId="57" fillId="25" borderId="0" xfId="476" applyNumberFormat="1" applyFont="1" applyFill="1" applyBorder="1" applyProtection="1"/>
    <xf numFmtId="174" fontId="57" fillId="25" borderId="15" xfId="476" applyNumberFormat="1" applyFont="1" applyFill="1" applyBorder="1"/>
    <xf numFmtId="174" fontId="57" fillId="25" borderId="14" xfId="476" applyNumberFormat="1" applyFont="1" applyFill="1" applyBorder="1"/>
    <xf numFmtId="174" fontId="57" fillId="25" borderId="0" xfId="476" applyNumberFormat="1" applyFont="1" applyFill="1" applyBorder="1"/>
    <xf numFmtId="165" fontId="57" fillId="25" borderId="14" xfId="476" applyNumberFormat="1" applyFont="1" applyFill="1" applyBorder="1" applyAlignment="1" applyProtection="1">
      <alignment horizontal="center"/>
    </xf>
    <xf numFmtId="165" fontId="48" fillId="25" borderId="11" xfId="476" applyNumberFormat="1" applyFont="1" applyFill="1" applyBorder="1"/>
    <xf numFmtId="165" fontId="48" fillId="25" borderId="10" xfId="476" applyNumberFormat="1" applyFont="1" applyFill="1" applyBorder="1"/>
    <xf numFmtId="165" fontId="102" fillId="25" borderId="42" xfId="476" applyNumberFormat="1" applyFont="1" applyFill="1" applyBorder="1" applyAlignment="1" applyProtection="1">
      <alignment horizontal="center"/>
    </xf>
    <xf numFmtId="165" fontId="102" fillId="25" borderId="27" xfId="476" applyNumberFormat="1" applyFont="1" applyFill="1" applyBorder="1" applyAlignment="1" applyProtection="1">
      <alignment horizontal="center"/>
    </xf>
    <xf numFmtId="165" fontId="102" fillId="25" borderId="33" xfId="476" applyNumberFormat="1" applyFont="1" applyFill="1" applyBorder="1" applyAlignment="1" applyProtection="1">
      <alignment horizontal="center"/>
    </xf>
    <xf numFmtId="165" fontId="102" fillId="25" borderId="29" xfId="476" applyNumberFormat="1" applyFont="1" applyFill="1" applyBorder="1" applyAlignment="1" applyProtection="1">
      <alignment horizontal="center"/>
    </xf>
    <xf numFmtId="165" fontId="102" fillId="25" borderId="36" xfId="476" applyNumberFormat="1" applyFont="1" applyFill="1" applyBorder="1" applyAlignment="1" applyProtection="1">
      <alignment horizontal="center"/>
    </xf>
    <xf numFmtId="165" fontId="102" fillId="25" borderId="33" xfId="476" applyNumberFormat="1" applyFont="1" applyFill="1" applyBorder="1" applyAlignment="1" applyProtection="1">
      <alignment horizontal="centerContinuous" vertical="center"/>
    </xf>
    <xf numFmtId="165" fontId="48" fillId="25" borderId="28" xfId="476" applyNumberFormat="1" applyFont="1" applyFill="1" applyBorder="1"/>
    <xf numFmtId="165" fontId="48" fillId="25" borderId="27" xfId="476" applyNumberFormat="1" applyFont="1" applyFill="1" applyBorder="1"/>
    <xf numFmtId="165" fontId="103" fillId="25" borderId="23" xfId="476" applyNumberFormat="1" applyFont="1" applyFill="1" applyBorder="1" applyAlignment="1" applyProtection="1">
      <alignment horizontal="center"/>
    </xf>
    <xf numFmtId="165" fontId="54" fillId="25" borderId="36" xfId="476" applyNumberFormat="1" applyFont="1" applyFill="1" applyBorder="1" applyAlignment="1" applyProtection="1">
      <alignment horizontal="centerContinuous"/>
    </xf>
    <xf numFmtId="165" fontId="54" fillId="25" borderId="35" xfId="476" applyNumberFormat="1" applyFont="1" applyFill="1" applyBorder="1" applyAlignment="1" applyProtection="1">
      <alignment horizontal="center"/>
    </xf>
    <xf numFmtId="165" fontId="55" fillId="25" borderId="26" xfId="476" quotePrefix="1" applyNumberFormat="1" applyFont="1" applyFill="1" applyBorder="1" applyAlignment="1" applyProtection="1">
      <alignment horizontal="center"/>
    </xf>
    <xf numFmtId="165" fontId="55" fillId="25" borderId="22" xfId="476" quotePrefix="1" applyNumberFormat="1" applyFont="1" applyFill="1" applyBorder="1" applyAlignment="1" applyProtection="1">
      <alignment horizontal="center"/>
    </xf>
    <xf numFmtId="165" fontId="55" fillId="25" borderId="61" xfId="476" quotePrefix="1" applyNumberFormat="1" applyFont="1" applyFill="1" applyBorder="1" applyAlignment="1" applyProtection="1">
      <alignment horizontal="center"/>
    </xf>
    <xf numFmtId="165" fontId="36" fillId="25" borderId="22" xfId="476" applyNumberFormat="1" applyFont="1" applyFill="1" applyBorder="1" applyAlignment="1">
      <alignment horizontal="left"/>
    </xf>
    <xf numFmtId="165" fontId="48" fillId="25" borderId="29" xfId="476" applyNumberFormat="1" applyFont="1" applyFill="1" applyBorder="1"/>
    <xf numFmtId="165" fontId="48" fillId="25" borderId="36" xfId="476" applyNumberFormat="1" applyFont="1" applyFill="1" applyBorder="1"/>
    <xf numFmtId="165" fontId="54" fillId="25" borderId="20" xfId="476" applyNumberFormat="1" applyFont="1" applyFill="1" applyBorder="1" applyAlignment="1">
      <alignment horizontal="center"/>
    </xf>
    <xf numFmtId="165" fontId="54" fillId="25" borderId="18" xfId="476" applyNumberFormat="1" applyFont="1" applyFill="1" applyBorder="1" applyAlignment="1" applyProtection="1">
      <alignment horizontal="center"/>
    </xf>
    <xf numFmtId="165" fontId="47" fillId="25" borderId="20" xfId="476" applyNumberFormat="1" applyFont="1" applyFill="1" applyBorder="1" applyAlignment="1" applyProtection="1">
      <alignment horizontal="center"/>
    </xf>
    <xf numFmtId="165" fontId="47" fillId="25" borderId="35" xfId="476" applyNumberFormat="1" applyFont="1" applyFill="1" applyBorder="1" applyAlignment="1" applyProtection="1">
      <alignment horizontal="center"/>
    </xf>
    <xf numFmtId="165" fontId="47" fillId="25" borderId="0" xfId="476" applyNumberFormat="1" applyFont="1" applyFill="1" applyBorder="1" applyAlignment="1" applyProtection="1">
      <alignment horizontal="center"/>
    </xf>
    <xf numFmtId="165" fontId="36" fillId="25" borderId="35" xfId="476" applyNumberFormat="1" applyFont="1" applyFill="1" applyBorder="1" applyAlignment="1" applyProtection="1">
      <alignment horizontal="left"/>
      <protection locked="0"/>
    </xf>
    <xf numFmtId="165" fontId="48" fillId="25" borderId="0" xfId="476" applyNumberFormat="1" applyFont="1" applyFill="1" applyBorder="1"/>
    <xf numFmtId="165" fontId="48" fillId="25" borderId="18" xfId="476" applyNumberFormat="1" applyFont="1" applyFill="1" applyBorder="1"/>
    <xf numFmtId="165" fontId="103" fillId="25" borderId="29" xfId="476" applyNumberFormat="1" applyFont="1" applyFill="1" applyBorder="1" applyAlignment="1">
      <alignment horizontal="left"/>
    </xf>
    <xf numFmtId="165" fontId="50" fillId="25" borderId="10" xfId="476" applyNumberFormat="1" applyFont="1" applyFill="1" applyBorder="1" applyAlignment="1"/>
    <xf numFmtId="165" fontId="47" fillId="25" borderId="18" xfId="476" applyNumberFormat="1" applyFont="1" applyFill="1" applyBorder="1" applyAlignment="1" applyProtection="1">
      <alignment horizontal="center"/>
    </xf>
    <xf numFmtId="165" fontId="47" fillId="25" borderId="35" xfId="476" applyNumberFormat="1" applyFont="1" applyFill="1" applyBorder="1" applyAlignment="1" applyProtection="1">
      <alignment horizontal="left"/>
    </xf>
    <xf numFmtId="165" fontId="54" fillId="25" borderId="15" xfId="476" applyNumberFormat="1" applyFont="1" applyFill="1" applyBorder="1" applyAlignment="1">
      <alignment horizontal="center"/>
    </xf>
    <xf numFmtId="165" fontId="104" fillId="25" borderId="0" xfId="476" applyNumberFormat="1" applyFont="1" applyFill="1" applyBorder="1" applyAlignment="1" applyProtection="1">
      <alignment horizontal="center"/>
      <protection locked="0"/>
    </xf>
    <xf numFmtId="165" fontId="103" fillId="25" borderId="37" xfId="476" applyNumberFormat="1" applyFont="1" applyFill="1" applyBorder="1" applyAlignment="1">
      <alignment horizontal="left"/>
    </xf>
    <xf numFmtId="165" fontId="103" fillId="25" borderId="28" xfId="476" applyNumberFormat="1" applyFont="1" applyFill="1" applyBorder="1" applyAlignment="1">
      <alignment horizontal="left"/>
    </xf>
    <xf numFmtId="165" fontId="50" fillId="25" borderId="11" xfId="476" applyNumberFormat="1" applyFont="1" applyFill="1" applyBorder="1" applyAlignment="1">
      <alignment horizontal="centerContinuous"/>
    </xf>
    <xf numFmtId="165" fontId="50" fillId="25" borderId="18" xfId="476" applyNumberFormat="1" applyFont="1" applyFill="1" applyBorder="1" applyAlignment="1">
      <alignment horizontal="centerContinuous"/>
    </xf>
    <xf numFmtId="165" fontId="47" fillId="25" borderId="35" xfId="476" applyNumberFormat="1" applyFont="1" applyFill="1" applyBorder="1" applyAlignment="1" applyProtection="1">
      <alignment horizontal="centerContinuous"/>
    </xf>
    <xf numFmtId="165" fontId="48" fillId="25" borderId="14" xfId="476" applyNumberFormat="1" applyFont="1" applyFill="1" applyBorder="1"/>
    <xf numFmtId="165" fontId="50" fillId="25" borderId="29" xfId="476" applyNumberFormat="1" applyFont="1" applyFill="1" applyBorder="1" applyAlignment="1">
      <alignment horizontal="right"/>
    </xf>
    <xf numFmtId="165" fontId="48" fillId="25" borderId="0" xfId="476" applyNumberFormat="1" applyFont="1" applyFill="1" applyBorder="1" applyAlignment="1">
      <alignment horizontal="centerContinuous"/>
    </xf>
    <xf numFmtId="165" fontId="48" fillId="25" borderId="0" xfId="476" applyNumberFormat="1" applyFont="1" applyFill="1" applyAlignment="1">
      <alignment horizontal="centerContinuous"/>
    </xf>
    <xf numFmtId="165" fontId="47" fillId="25" borderId="0" xfId="476" applyNumberFormat="1" applyFont="1" applyFill="1" applyAlignment="1" applyProtection="1">
      <alignment horizontal="centerContinuous"/>
    </xf>
    <xf numFmtId="165" fontId="47" fillId="0" borderId="0" xfId="478" applyNumberFormat="1" applyFont="1"/>
    <xf numFmtId="165" fontId="48" fillId="0" borderId="0" xfId="478" applyNumberFormat="1" applyFont="1"/>
    <xf numFmtId="165" fontId="48" fillId="0" borderId="0" xfId="478" applyNumberFormat="1" applyFont="1" applyBorder="1"/>
    <xf numFmtId="165" fontId="67" fillId="0" borderId="0" xfId="478" applyNumberFormat="1" applyFont="1"/>
    <xf numFmtId="165" fontId="47" fillId="0" borderId="0" xfId="478" applyNumberFormat="1" applyFont="1" applyAlignment="1" applyProtection="1">
      <alignment horizontal="centerContinuous"/>
    </xf>
    <xf numFmtId="165" fontId="48" fillId="0" borderId="0" xfId="478" applyNumberFormat="1" applyFont="1" applyAlignment="1">
      <alignment horizontal="centerContinuous"/>
    </xf>
    <xf numFmtId="165" fontId="48" fillId="0" borderId="0" xfId="478" applyNumberFormat="1" applyFont="1" applyBorder="1" applyAlignment="1">
      <alignment horizontal="centerContinuous"/>
    </xf>
    <xf numFmtId="165" fontId="50" fillId="0" borderId="29" xfId="478" applyNumberFormat="1" applyFont="1" applyBorder="1" applyAlignment="1">
      <alignment horizontal="right"/>
    </xf>
    <xf numFmtId="165" fontId="48" fillId="0" borderId="15" xfId="478" applyNumberFormat="1" applyFont="1" applyBorder="1"/>
    <xf numFmtId="165" fontId="47" fillId="0" borderId="20" xfId="478" applyNumberFormat="1" applyFont="1" applyBorder="1" applyAlignment="1" applyProtection="1">
      <alignment horizontal="centerContinuous"/>
    </xf>
    <xf numFmtId="165" fontId="67" fillId="0" borderId="0" xfId="478" applyNumberFormat="1" applyFont="1" applyAlignment="1" applyProtection="1">
      <alignment horizontal="center"/>
    </xf>
    <xf numFmtId="165" fontId="47" fillId="0" borderId="20" xfId="478" applyNumberFormat="1" applyFont="1" applyBorder="1" applyAlignment="1" applyProtection="1">
      <alignment horizontal="center"/>
    </xf>
    <xf numFmtId="165" fontId="50" fillId="0" borderId="18" xfId="478" applyNumberFormat="1" applyFont="1" applyBorder="1" applyAlignment="1">
      <alignment horizontal="centerContinuous"/>
    </xf>
    <xf numFmtId="165" fontId="50" fillId="0" borderId="11" xfId="478" applyNumberFormat="1" applyFont="1" applyBorder="1" applyAlignment="1">
      <alignment horizontal="centerContinuous"/>
    </xf>
    <xf numFmtId="165" fontId="103" fillId="0" borderId="28" xfId="478" applyNumberFormat="1" applyFont="1" applyBorder="1" applyAlignment="1">
      <alignment horizontal="left"/>
    </xf>
    <xf numFmtId="165" fontId="103" fillId="0" borderId="37" xfId="478" applyNumberFormat="1" applyFont="1" applyBorder="1" applyAlignment="1">
      <alignment horizontal="left"/>
    </xf>
    <xf numFmtId="165" fontId="104" fillId="0" borderId="35" xfId="478" applyNumberFormat="1" applyFont="1" applyBorder="1" applyAlignment="1" applyProtection="1">
      <alignment horizontal="center"/>
      <protection locked="0"/>
    </xf>
    <xf numFmtId="165" fontId="54" fillId="0" borderId="35" xfId="478" applyNumberFormat="1" applyFont="1" applyBorder="1" applyAlignment="1">
      <alignment horizontal="center"/>
    </xf>
    <xf numFmtId="165" fontId="47" fillId="0" borderId="20" xfId="478" applyNumberFormat="1" applyFont="1" applyBorder="1" applyAlignment="1" applyProtection="1">
      <alignment horizontal="left"/>
    </xf>
    <xf numFmtId="165" fontId="47" fillId="0" borderId="18" xfId="478" applyNumberFormat="1" applyFont="1" applyBorder="1" applyAlignment="1" applyProtection="1">
      <alignment horizontal="center"/>
    </xf>
    <xf numFmtId="165" fontId="47" fillId="0" borderId="0" xfId="478" applyNumberFormat="1" applyFont="1" applyBorder="1" applyAlignment="1" applyProtection="1">
      <alignment horizontal="center"/>
    </xf>
    <xf numFmtId="165" fontId="50" fillId="0" borderId="10" xfId="478" applyNumberFormat="1" applyFont="1" applyBorder="1" applyAlignment="1"/>
    <xf numFmtId="165" fontId="103" fillId="0" borderId="29" xfId="478" applyNumberFormat="1" applyFont="1" applyBorder="1" applyAlignment="1">
      <alignment horizontal="left"/>
    </xf>
    <xf numFmtId="165" fontId="54" fillId="0" borderId="20" xfId="478" applyNumberFormat="1" applyFont="1" applyBorder="1" applyAlignment="1" applyProtection="1">
      <alignment horizontal="center"/>
    </xf>
    <xf numFmtId="165" fontId="68" fillId="0" borderId="0" xfId="478" applyNumberFormat="1" applyFont="1" applyBorder="1" applyAlignment="1" applyProtection="1">
      <alignment horizontal="centerContinuous"/>
      <protection locked="0"/>
    </xf>
    <xf numFmtId="165" fontId="36" fillId="0" borderId="20" xfId="478" applyNumberFormat="1" applyFont="1" applyBorder="1" applyAlignment="1" applyProtection="1">
      <alignment horizontal="left"/>
      <protection locked="0"/>
    </xf>
    <xf numFmtId="165" fontId="54" fillId="0" borderId="35" xfId="478" applyNumberFormat="1" applyFont="1" applyBorder="1" applyAlignment="1" applyProtection="1">
      <alignment horizontal="center"/>
    </xf>
    <xf numFmtId="165" fontId="36" fillId="0" borderId="26" xfId="478" applyNumberFormat="1" applyFont="1" applyBorder="1" applyAlignment="1">
      <alignment horizontal="left"/>
    </xf>
    <xf numFmtId="165" fontId="55" fillId="0" borderId="61" xfId="478" quotePrefix="1" applyNumberFormat="1" applyFont="1" applyBorder="1" applyAlignment="1" applyProtection="1">
      <alignment horizontal="center"/>
    </xf>
    <xf numFmtId="165" fontId="55" fillId="0" borderId="22" xfId="478" quotePrefix="1" applyNumberFormat="1" applyFont="1" applyBorder="1" applyAlignment="1" applyProtection="1">
      <alignment horizontal="center"/>
    </xf>
    <xf numFmtId="165" fontId="55" fillId="0" borderId="26" xfId="478" quotePrefix="1" applyNumberFormat="1" applyFont="1" applyBorder="1" applyAlignment="1" applyProtection="1">
      <alignment horizontal="center"/>
    </xf>
    <xf numFmtId="165" fontId="54" fillId="0" borderId="23" xfId="478" applyNumberFormat="1" applyFont="1" applyBorder="1" applyAlignment="1" applyProtection="1">
      <alignment horizontal="centerContinuous"/>
    </xf>
    <xf numFmtId="165" fontId="103" fillId="0" borderId="37" xfId="478" applyNumberFormat="1" applyFont="1" applyBorder="1" applyAlignment="1" applyProtection="1">
      <alignment horizontal="center"/>
    </xf>
    <xf numFmtId="165" fontId="105" fillId="0" borderId="0" xfId="478" applyNumberFormat="1" applyFont="1" applyBorder="1" applyAlignment="1">
      <alignment horizontal="left"/>
    </xf>
    <xf numFmtId="165" fontId="102" fillId="0" borderId="34" xfId="478" applyNumberFormat="1" applyFont="1" applyBorder="1" applyAlignment="1" applyProtection="1">
      <alignment horizontal="centerContinuous" vertical="center"/>
    </xf>
    <xf numFmtId="165" fontId="102" fillId="0" borderId="36" xfId="478" applyNumberFormat="1" applyFont="1" applyBorder="1" applyAlignment="1" applyProtection="1">
      <alignment horizontal="center"/>
    </xf>
    <xf numFmtId="165" fontId="102" fillId="0" borderId="29" xfId="478" applyNumberFormat="1" applyFont="1" applyBorder="1" applyAlignment="1" applyProtection="1">
      <alignment horizontal="center"/>
    </xf>
    <xf numFmtId="165" fontId="102" fillId="0" borderId="33" xfId="478" applyNumberFormat="1" applyFont="1" applyBorder="1" applyAlignment="1" applyProtection="1">
      <alignment horizontal="center"/>
    </xf>
    <xf numFmtId="165" fontId="102" fillId="0" borderId="42" xfId="478" applyNumberFormat="1" applyFont="1" applyBorder="1" applyAlignment="1" applyProtection="1">
      <alignment horizontal="center"/>
    </xf>
    <xf numFmtId="165" fontId="102" fillId="0" borderId="45" xfId="478" applyNumberFormat="1" applyFont="1" applyBorder="1" applyAlignment="1" applyProtection="1">
      <alignment horizontal="center"/>
    </xf>
    <xf numFmtId="165" fontId="57" fillId="0" borderId="20" xfId="478" applyNumberFormat="1" applyFont="1" applyBorder="1" applyAlignment="1" applyProtection="1">
      <alignment horizontal="center"/>
    </xf>
    <xf numFmtId="174" fontId="57" fillId="0" borderId="0" xfId="478" applyNumberFormat="1" applyFont="1" applyBorder="1"/>
    <xf numFmtId="174" fontId="57" fillId="0" borderId="14" xfId="478" applyNumberFormat="1" applyFont="1" applyBorder="1"/>
    <xf numFmtId="174" fontId="57" fillId="0" borderId="15" xfId="478" applyNumberFormat="1" applyFont="1" applyBorder="1"/>
    <xf numFmtId="174" fontId="57" fillId="0" borderId="0" xfId="478" applyNumberFormat="1" applyFont="1" applyBorder="1" applyProtection="1"/>
    <xf numFmtId="174" fontId="57" fillId="0" borderId="35" xfId="478" applyNumberFormat="1" applyFont="1" applyBorder="1" applyProtection="1"/>
    <xf numFmtId="174" fontId="57" fillId="0" borderId="0" xfId="478" applyNumberFormat="1" applyFont="1" applyFill="1" applyBorder="1"/>
    <xf numFmtId="174" fontId="57" fillId="0" borderId="35" xfId="478" applyNumberFormat="1" applyFont="1" applyFill="1" applyBorder="1"/>
    <xf numFmtId="175" fontId="57" fillId="0" borderId="35" xfId="478" applyNumberFormat="1" applyFont="1" applyFill="1" applyBorder="1"/>
    <xf numFmtId="1" fontId="48" fillId="0" borderId="20" xfId="478" applyNumberFormat="1" applyFont="1" applyBorder="1"/>
    <xf numFmtId="175" fontId="48" fillId="0" borderId="35" xfId="478" applyNumberFormat="1" applyFont="1" applyFill="1" applyBorder="1"/>
    <xf numFmtId="175" fontId="59" fillId="0" borderId="18" xfId="478" applyNumberFormat="1" applyFont="1" applyFill="1" applyBorder="1" applyProtection="1"/>
    <xf numFmtId="165" fontId="68" fillId="0" borderId="0" xfId="478" applyNumberFormat="1" applyFont="1"/>
    <xf numFmtId="174" fontId="48" fillId="0" borderId="35" xfId="478" applyNumberFormat="1" applyFont="1" applyFill="1" applyBorder="1"/>
    <xf numFmtId="174" fontId="48" fillId="0" borderId="20" xfId="478" applyNumberFormat="1" applyFont="1" applyFill="1" applyBorder="1"/>
    <xf numFmtId="1" fontId="48" fillId="0" borderId="20" xfId="478" applyNumberFormat="1" applyFont="1" applyBorder="1" applyAlignment="1">
      <alignment vertical="center" wrapText="1"/>
    </xf>
    <xf numFmtId="174" fontId="48" fillId="0" borderId="35" xfId="478" applyNumberFormat="1" applyFont="1" applyFill="1" applyBorder="1" applyAlignment="1">
      <alignment vertical="center"/>
    </xf>
    <xf numFmtId="174" fontId="48" fillId="0" borderId="20" xfId="478" applyNumberFormat="1" applyFont="1" applyFill="1" applyBorder="1" applyAlignment="1">
      <alignment vertical="center"/>
    </xf>
    <xf numFmtId="175" fontId="59" fillId="0" borderId="18" xfId="478" applyNumberFormat="1" applyFont="1" applyFill="1" applyBorder="1" applyAlignment="1" applyProtection="1">
      <alignment vertical="center"/>
    </xf>
    <xf numFmtId="165" fontId="68" fillId="0" borderId="0" xfId="478" applyNumberFormat="1" applyFont="1" applyBorder="1"/>
    <xf numFmtId="165" fontId="67" fillId="0" borderId="0" xfId="478" applyNumberFormat="1" applyFont="1" applyBorder="1"/>
    <xf numFmtId="0" fontId="8" fillId="0" borderId="0" xfId="326"/>
    <xf numFmtId="169" fontId="99" fillId="0" borderId="0" xfId="326" applyNumberFormat="1" applyFont="1" applyFill="1" applyAlignment="1"/>
    <xf numFmtId="174" fontId="48" fillId="0" borderId="35" xfId="478" applyNumberFormat="1" applyFont="1" applyFill="1" applyBorder="1" applyAlignment="1"/>
    <xf numFmtId="174" fontId="48" fillId="0" borderId="20" xfId="478" applyNumberFormat="1" applyFont="1" applyFill="1" applyBorder="1" applyAlignment="1"/>
    <xf numFmtId="165" fontId="101" fillId="0" borderId="20" xfId="478" applyNumberFormat="1" applyFont="1" applyBorder="1"/>
    <xf numFmtId="175" fontId="107" fillId="0" borderId="35" xfId="326" applyNumberFormat="1" applyFont="1" applyFill="1" applyBorder="1"/>
    <xf numFmtId="1" fontId="48" fillId="0" borderId="20" xfId="478" applyNumberFormat="1" applyFont="1" applyBorder="1" applyAlignment="1">
      <alignment wrapText="1"/>
    </xf>
    <xf numFmtId="175" fontId="48" fillId="0" borderId="20" xfId="478" applyNumberFormat="1" applyFont="1" applyFill="1" applyBorder="1"/>
    <xf numFmtId="1" fontId="48" fillId="0" borderId="20" xfId="479" applyNumberFormat="1" applyFont="1" applyBorder="1"/>
    <xf numFmtId="175" fontId="48" fillId="0" borderId="18" xfId="478" applyNumberFormat="1" applyFont="1" applyFill="1" applyBorder="1"/>
    <xf numFmtId="175" fontId="107" fillId="0" borderId="18" xfId="326" applyNumberFormat="1" applyFont="1" applyFill="1" applyBorder="1"/>
    <xf numFmtId="175" fontId="107" fillId="0" borderId="0" xfId="326" applyNumberFormat="1" applyFont="1" applyFill="1" applyBorder="1"/>
    <xf numFmtId="49" fontId="48" fillId="0" borderId="66" xfId="478" applyNumberFormat="1" applyFont="1" applyBorder="1"/>
    <xf numFmtId="174" fontId="48" fillId="0" borderId="66" xfId="478" applyNumberFormat="1" applyFont="1" applyFill="1" applyBorder="1"/>
    <xf numFmtId="174" fontId="48" fillId="0" borderId="65" xfId="478" applyNumberFormat="1" applyFont="1" applyFill="1" applyBorder="1"/>
    <xf numFmtId="174" fontId="48" fillId="0" borderId="64" xfId="478" applyNumberFormat="1" applyFont="1" applyFill="1" applyBorder="1"/>
    <xf numFmtId="174" fontId="59" fillId="0" borderId="65" xfId="478" applyNumberFormat="1" applyFont="1" applyFill="1" applyBorder="1" applyProtection="1"/>
    <xf numFmtId="1" fontId="48" fillId="0" borderId="23" xfId="478" applyNumberFormat="1" applyFont="1" applyBorder="1" applyAlignment="1">
      <alignment vertical="center"/>
    </xf>
    <xf numFmtId="3" fontId="59" fillId="0" borderId="36" xfId="480" applyNumberFormat="1" applyFont="1" applyFill="1" applyBorder="1" applyAlignment="1">
      <alignment horizontal="right" wrapText="1"/>
    </xf>
    <xf numFmtId="174" fontId="48" fillId="0" borderId="37" xfId="478" applyNumberFormat="1" applyFont="1" applyFill="1" applyBorder="1" applyAlignment="1">
      <alignment vertical="center"/>
    </xf>
    <xf numFmtId="174" fontId="59" fillId="0" borderId="36" xfId="478" applyNumberFormat="1" applyFont="1" applyFill="1" applyBorder="1" applyAlignment="1" applyProtection="1">
      <alignment vertical="center"/>
    </xf>
    <xf numFmtId="165" fontId="91" fillId="0" borderId="0" xfId="478" applyNumberFormat="1" applyFont="1" applyBorder="1"/>
    <xf numFmtId="165" fontId="53" fillId="25" borderId="0" xfId="476" quotePrefix="1" applyNumberFormat="1" applyFont="1" applyFill="1"/>
    <xf numFmtId="165" fontId="67" fillId="0" borderId="0" xfId="478" applyNumberFormat="1" applyFont="1" applyFill="1" applyBorder="1"/>
    <xf numFmtId="4" fontId="67" fillId="0" borderId="0" xfId="478" applyNumberFormat="1" applyFont="1"/>
    <xf numFmtId="3" fontId="67" fillId="0" borderId="0" xfId="478" applyNumberFormat="1" applyFont="1"/>
    <xf numFmtId="165" fontId="48" fillId="25" borderId="0" xfId="310" applyNumberFormat="1" applyFont="1" applyFill="1"/>
    <xf numFmtId="165" fontId="48" fillId="25" borderId="0" xfId="310" applyNumberFormat="1" applyFont="1" applyFill="1" applyBorder="1"/>
    <xf numFmtId="165" fontId="67" fillId="25" borderId="0" xfId="310" applyNumberFormat="1" applyFont="1" applyFill="1"/>
    <xf numFmtId="165" fontId="47" fillId="25" borderId="0" xfId="310" applyNumberFormat="1" applyFont="1" applyFill="1" applyAlignment="1" applyProtection="1">
      <alignment horizontal="centerContinuous"/>
    </xf>
    <xf numFmtId="165" fontId="48" fillId="25" borderId="0" xfId="310" applyNumberFormat="1" applyFont="1" applyFill="1" applyAlignment="1">
      <alignment horizontal="centerContinuous"/>
    </xf>
    <xf numFmtId="165" fontId="48" fillId="25" borderId="0" xfId="310" applyNumberFormat="1" applyFont="1" applyFill="1" applyBorder="1" applyAlignment="1">
      <alignment horizontal="centerContinuous"/>
    </xf>
    <xf numFmtId="165" fontId="48" fillId="25" borderId="29" xfId="310" applyNumberFormat="1" applyFont="1" applyFill="1" applyBorder="1"/>
    <xf numFmtId="165" fontId="50" fillId="25" borderId="29" xfId="310" applyNumberFormat="1" applyFont="1" applyFill="1" applyBorder="1" applyAlignment="1">
      <alignment horizontal="right"/>
    </xf>
    <xf numFmtId="165" fontId="48" fillId="25" borderId="10" xfId="310" applyNumberFormat="1" applyFont="1" applyFill="1" applyBorder="1"/>
    <xf numFmtId="165" fontId="48" fillId="25" borderId="14" xfId="310" applyNumberFormat="1" applyFont="1" applyFill="1" applyBorder="1"/>
    <xf numFmtId="165" fontId="48" fillId="25" borderId="18" xfId="310" applyNumberFormat="1" applyFont="1" applyFill="1" applyBorder="1"/>
    <xf numFmtId="165" fontId="47" fillId="25" borderId="35" xfId="310" applyNumberFormat="1" applyFont="1" applyFill="1" applyBorder="1" applyAlignment="1" applyProtection="1">
      <alignment horizontal="centerContinuous"/>
    </xf>
    <xf numFmtId="165" fontId="47" fillId="25" borderId="35" xfId="310" applyNumberFormat="1" applyFont="1" applyFill="1" applyBorder="1" applyAlignment="1" applyProtection="1">
      <alignment horizontal="center"/>
    </xf>
    <xf numFmtId="165" fontId="50" fillId="25" borderId="18" xfId="310" applyNumberFormat="1" applyFont="1" applyFill="1" applyBorder="1" applyAlignment="1">
      <alignment horizontal="centerContinuous"/>
    </xf>
    <xf numFmtId="165" fontId="103" fillId="25" borderId="28" xfId="310" applyNumberFormat="1" applyFont="1" applyFill="1" applyBorder="1" applyAlignment="1">
      <alignment horizontal="left"/>
    </xf>
    <xf numFmtId="165" fontId="103" fillId="25" borderId="37" xfId="310" applyNumberFormat="1" applyFont="1" applyFill="1" applyBorder="1" applyAlignment="1">
      <alignment horizontal="left"/>
    </xf>
    <xf numFmtId="165" fontId="104" fillId="25" borderId="35" xfId="310" applyNumberFormat="1" applyFont="1" applyFill="1" applyBorder="1" applyAlignment="1" applyProtection="1">
      <alignment horizontal="center"/>
      <protection locked="0"/>
    </xf>
    <xf numFmtId="165" fontId="54" fillId="25" borderId="35" xfId="310" applyNumberFormat="1" applyFont="1" applyFill="1" applyBorder="1" applyAlignment="1">
      <alignment horizontal="center"/>
    </xf>
    <xf numFmtId="165" fontId="47" fillId="25" borderId="35" xfId="310" applyNumberFormat="1" applyFont="1" applyFill="1" applyBorder="1" applyAlignment="1" applyProtection="1">
      <alignment horizontal="left"/>
    </xf>
    <xf numFmtId="165" fontId="47" fillId="25" borderId="18" xfId="310" applyNumberFormat="1" applyFont="1" applyFill="1" applyBorder="1" applyAlignment="1" applyProtection="1">
      <alignment horizontal="center"/>
    </xf>
    <xf numFmtId="165" fontId="50" fillId="25" borderId="10" xfId="310" applyNumberFormat="1" applyFont="1" applyFill="1" applyBorder="1" applyAlignment="1"/>
    <xf numFmtId="165" fontId="103" fillId="25" borderId="29" xfId="310" applyNumberFormat="1" applyFont="1" applyFill="1" applyBorder="1" applyAlignment="1">
      <alignment horizontal="left"/>
    </xf>
    <xf numFmtId="165" fontId="54" fillId="25" borderId="20" xfId="310" applyNumberFormat="1" applyFont="1" applyFill="1" applyBorder="1" applyAlignment="1" applyProtection="1">
      <alignment horizontal="center"/>
    </xf>
    <xf numFmtId="165" fontId="36" fillId="25" borderId="35" xfId="310" applyNumberFormat="1" applyFont="1" applyFill="1" applyBorder="1" applyAlignment="1" applyProtection="1">
      <alignment horizontal="left"/>
      <protection locked="0"/>
    </xf>
    <xf numFmtId="165" fontId="47" fillId="25" borderId="0" xfId="310" applyNumberFormat="1" applyFont="1" applyFill="1" applyBorder="1" applyAlignment="1" applyProtection="1">
      <alignment horizontal="center"/>
    </xf>
    <xf numFmtId="165" fontId="47" fillId="25" borderId="20" xfId="310" applyNumberFormat="1" applyFont="1" applyFill="1" applyBorder="1" applyAlignment="1" applyProtection="1">
      <alignment horizontal="center"/>
    </xf>
    <xf numFmtId="165" fontId="54" fillId="25" borderId="35" xfId="310" applyNumberFormat="1" applyFont="1" applyFill="1" applyBorder="1" applyAlignment="1" applyProtection="1">
      <alignment horizontal="center"/>
    </xf>
    <xf numFmtId="165" fontId="48" fillId="25" borderId="36" xfId="310" applyNumberFormat="1" applyFont="1" applyFill="1" applyBorder="1"/>
    <xf numFmtId="165" fontId="36" fillId="25" borderId="22" xfId="310" applyNumberFormat="1" applyFont="1" applyFill="1" applyBorder="1" applyAlignment="1">
      <alignment horizontal="left"/>
    </xf>
    <xf numFmtId="165" fontId="55" fillId="25" borderId="61" xfId="310" quotePrefix="1" applyNumberFormat="1" applyFont="1" applyFill="1" applyBorder="1" applyAlignment="1" applyProtection="1">
      <alignment horizontal="center"/>
    </xf>
    <xf numFmtId="165" fontId="55" fillId="25" borderId="26" xfId="310" quotePrefix="1" applyNumberFormat="1" applyFont="1" applyFill="1" applyBorder="1" applyAlignment="1" applyProtection="1">
      <alignment horizontal="center"/>
    </xf>
    <xf numFmtId="165" fontId="54" fillId="25" borderId="23" xfId="310" applyNumberFormat="1" applyFont="1" applyFill="1" applyBorder="1" applyAlignment="1" applyProtection="1">
      <alignment horizontal="centerContinuous"/>
    </xf>
    <xf numFmtId="165" fontId="103" fillId="25" borderId="37" xfId="310" applyNumberFormat="1" applyFont="1" applyFill="1" applyBorder="1" applyAlignment="1" applyProtection="1">
      <alignment horizontal="center"/>
    </xf>
    <xf numFmtId="165" fontId="48" fillId="25" borderId="27" xfId="310" applyNumberFormat="1" applyFont="1" applyFill="1" applyBorder="1"/>
    <xf numFmtId="165" fontId="48" fillId="25" borderId="28" xfId="310" applyNumberFormat="1" applyFont="1" applyFill="1" applyBorder="1"/>
    <xf numFmtId="165" fontId="102" fillId="25" borderId="33" xfId="310" applyNumberFormat="1" applyFont="1" applyFill="1" applyBorder="1" applyAlignment="1" applyProtection="1">
      <alignment horizontal="centerContinuous" vertical="center"/>
    </xf>
    <xf numFmtId="165" fontId="102" fillId="25" borderId="36" xfId="310" applyNumberFormat="1" applyFont="1" applyFill="1" applyBorder="1" applyAlignment="1" applyProtection="1">
      <alignment horizontal="center"/>
    </xf>
    <xf numFmtId="165" fontId="102" fillId="25" borderId="33" xfId="310" applyNumberFormat="1" applyFont="1" applyFill="1" applyBorder="1" applyAlignment="1" applyProtection="1">
      <alignment horizontal="center"/>
    </xf>
    <xf numFmtId="165" fontId="102" fillId="25" borderId="42" xfId="310" applyNumberFormat="1" applyFont="1" applyFill="1" applyBorder="1" applyAlignment="1" applyProtection="1">
      <alignment horizontal="center"/>
    </xf>
    <xf numFmtId="165" fontId="102" fillId="25" borderId="45" xfId="310" applyNumberFormat="1" applyFont="1" applyFill="1" applyBorder="1" applyAlignment="1" applyProtection="1">
      <alignment horizontal="center"/>
    </xf>
    <xf numFmtId="165" fontId="48" fillId="25" borderId="11" xfId="310" applyNumberFormat="1" applyFont="1" applyFill="1" applyBorder="1"/>
    <xf numFmtId="165" fontId="57" fillId="25" borderId="14" xfId="310" applyNumberFormat="1" applyFont="1" applyFill="1" applyBorder="1" applyAlignment="1" applyProtection="1">
      <alignment horizontal="center"/>
    </xf>
    <xf numFmtId="174" fontId="57" fillId="0" borderId="0" xfId="310" applyNumberFormat="1" applyFont="1" applyFill="1" applyBorder="1"/>
    <xf numFmtId="174" fontId="57" fillId="0" borderId="14" xfId="310" applyNumberFormat="1" applyFont="1" applyFill="1" applyBorder="1"/>
    <xf numFmtId="174" fontId="57" fillId="0" borderId="15" xfId="310" applyNumberFormat="1" applyFont="1" applyFill="1" applyBorder="1"/>
    <xf numFmtId="174" fontId="57" fillId="25" borderId="0" xfId="310" applyNumberFormat="1" applyFont="1" applyFill="1" applyBorder="1" applyProtection="1"/>
    <xf numFmtId="174" fontId="57" fillId="25" borderId="35" xfId="310" applyNumberFormat="1" applyFont="1" applyFill="1" applyBorder="1" applyProtection="1"/>
    <xf numFmtId="174" fontId="57" fillId="0" borderId="35" xfId="310" applyNumberFormat="1" applyFont="1" applyFill="1" applyBorder="1"/>
    <xf numFmtId="165" fontId="48" fillId="25" borderId="18" xfId="310" quotePrefix="1" applyNumberFormat="1" applyFont="1" applyFill="1" applyBorder="1" applyAlignment="1" applyProtection="1">
      <alignment horizontal="left"/>
    </xf>
    <xf numFmtId="165" fontId="48" fillId="25" borderId="0" xfId="310" quotePrefix="1" applyNumberFormat="1" applyFont="1" applyFill="1" applyBorder="1" applyAlignment="1" applyProtection="1">
      <alignment horizontal="center"/>
    </xf>
    <xf numFmtId="165" fontId="48" fillId="25" borderId="35" xfId="310" applyNumberFormat="1" applyFont="1" applyFill="1" applyBorder="1" applyAlignment="1" applyProtection="1">
      <alignment horizontal="left"/>
    </xf>
    <xf numFmtId="176" fontId="107" fillId="0" borderId="0" xfId="310" applyNumberFormat="1" applyFont="1" applyFill="1"/>
    <xf numFmtId="177" fontId="107" fillId="0" borderId="35" xfId="310" applyNumberFormat="1" applyFont="1" applyFill="1" applyBorder="1"/>
    <xf numFmtId="177" fontId="107" fillId="0" borderId="18" xfId="310" applyNumberFormat="1" applyFont="1" applyFill="1" applyBorder="1"/>
    <xf numFmtId="169" fontId="99" fillId="25" borderId="35" xfId="326" applyNumberFormat="1" applyFont="1" applyFill="1" applyBorder="1"/>
    <xf numFmtId="165" fontId="68" fillId="25" borderId="0" xfId="310" applyNumberFormat="1" applyFont="1" applyFill="1"/>
    <xf numFmtId="174" fontId="48" fillId="0" borderId="35" xfId="310" applyNumberFormat="1" applyFont="1" applyFill="1" applyBorder="1"/>
    <xf numFmtId="177" fontId="59" fillId="25" borderId="18" xfId="310" applyNumberFormat="1" applyFont="1" applyFill="1" applyBorder="1" applyProtection="1"/>
    <xf numFmtId="165" fontId="48" fillId="0" borderId="18" xfId="310" quotePrefix="1" applyNumberFormat="1" applyFont="1" applyFill="1" applyBorder="1" applyAlignment="1" applyProtection="1">
      <alignment horizontal="left"/>
    </xf>
    <xf numFmtId="165" fontId="48" fillId="0" borderId="0" xfId="310" applyNumberFormat="1" applyFont="1" applyFill="1" applyBorder="1" applyAlignment="1" applyProtection="1">
      <alignment horizontal="center"/>
    </xf>
    <xf numFmtId="165" fontId="48" fillId="0" borderId="35" xfId="310" applyNumberFormat="1" applyFont="1" applyFill="1" applyBorder="1" applyAlignment="1" applyProtection="1">
      <alignment horizontal="left"/>
    </xf>
    <xf numFmtId="177" fontId="59" fillId="0" borderId="18" xfId="310" applyNumberFormat="1" applyFont="1" applyFill="1" applyBorder="1" applyProtection="1"/>
    <xf numFmtId="165" fontId="67" fillId="0" borderId="0" xfId="310" applyNumberFormat="1" applyFont="1" applyFill="1"/>
    <xf numFmtId="165" fontId="68" fillId="0" borderId="0" xfId="310" applyNumberFormat="1" applyFont="1" applyFill="1"/>
    <xf numFmtId="165" fontId="48" fillId="0" borderId="0" xfId="310" quotePrefix="1" applyNumberFormat="1" applyFont="1" applyFill="1" applyBorder="1" applyAlignment="1" applyProtection="1">
      <alignment horizontal="center"/>
    </xf>
    <xf numFmtId="174" fontId="59" fillId="0" borderId="18" xfId="310" applyNumberFormat="1" applyFont="1" applyFill="1" applyBorder="1" applyProtection="1"/>
    <xf numFmtId="174" fontId="48" fillId="0" borderId="18" xfId="310" applyNumberFormat="1" applyFont="1" applyFill="1" applyBorder="1"/>
    <xf numFmtId="165" fontId="68" fillId="0" borderId="0" xfId="310" applyNumberFormat="1" applyFont="1" applyFill="1" applyBorder="1"/>
    <xf numFmtId="165" fontId="67" fillId="0" borderId="0" xfId="310" applyNumberFormat="1" applyFont="1" applyFill="1" applyBorder="1"/>
    <xf numFmtId="165" fontId="67" fillId="25" borderId="0" xfId="310" applyNumberFormat="1" applyFont="1" applyFill="1" applyBorder="1"/>
    <xf numFmtId="165" fontId="67" fillId="25" borderId="29" xfId="310" applyNumberFormat="1" applyFont="1" applyFill="1" applyBorder="1"/>
    <xf numFmtId="177" fontId="59" fillId="0" borderId="35" xfId="310" applyNumberFormat="1" applyFont="1" applyFill="1" applyBorder="1" applyProtection="1"/>
    <xf numFmtId="165" fontId="48" fillId="25" borderId="0" xfId="310" applyNumberFormat="1" applyFont="1" applyFill="1" applyBorder="1" applyAlignment="1" applyProtection="1">
      <alignment horizontal="center"/>
    </xf>
    <xf numFmtId="165" fontId="48" fillId="25" borderId="36" xfId="310" quotePrefix="1" applyNumberFormat="1" applyFont="1" applyFill="1" applyBorder="1" applyAlignment="1" applyProtection="1">
      <alignment horizontal="left" vertical="center"/>
    </xf>
    <xf numFmtId="165" fontId="48" fillId="25" borderId="29" xfId="310" applyNumberFormat="1" applyFont="1" applyFill="1" applyBorder="1" applyAlignment="1" applyProtection="1">
      <alignment horizontal="center" vertical="center"/>
    </xf>
    <xf numFmtId="165" fontId="48" fillId="25" borderId="37" xfId="310" applyNumberFormat="1" applyFont="1" applyFill="1" applyBorder="1" applyAlignment="1" applyProtection="1">
      <alignment horizontal="left" wrapText="1"/>
    </xf>
    <xf numFmtId="177" fontId="48" fillId="0" borderId="29" xfId="310" applyNumberFormat="1" applyFont="1" applyFill="1" applyBorder="1" applyAlignment="1">
      <alignment vertical="center"/>
    </xf>
    <xf numFmtId="174" fontId="48" fillId="0" borderId="37" xfId="310" applyNumberFormat="1" applyFont="1" applyFill="1" applyBorder="1" applyAlignment="1">
      <alignment vertical="center"/>
    </xf>
    <xf numFmtId="177" fontId="59" fillId="25" borderId="36" xfId="310" applyNumberFormat="1" applyFont="1" applyFill="1" applyBorder="1" applyAlignment="1" applyProtection="1">
      <alignment vertical="center"/>
    </xf>
    <xf numFmtId="177" fontId="59" fillId="25" borderId="37" xfId="310" applyNumberFormat="1" applyFont="1" applyFill="1" applyBorder="1" applyAlignment="1" applyProtection="1">
      <alignment vertical="center"/>
    </xf>
    <xf numFmtId="165" fontId="48" fillId="25" borderId="11" xfId="310" applyNumberFormat="1" applyFont="1" applyFill="1" applyBorder="1" applyAlignment="1" applyProtection="1">
      <alignment horizontal="left"/>
    </xf>
    <xf numFmtId="165" fontId="48" fillId="25" borderId="11" xfId="310" applyNumberFormat="1" applyFont="1" applyFill="1" applyBorder="1" applyAlignment="1" applyProtection="1">
      <alignment horizontal="center"/>
    </xf>
    <xf numFmtId="174" fontId="48" fillId="25" borderId="11" xfId="310" applyNumberFormat="1" applyFont="1" applyFill="1" applyBorder="1"/>
    <xf numFmtId="174" fontId="59" fillId="25" borderId="11" xfId="310" applyNumberFormat="1" applyFont="1" applyFill="1" applyBorder="1" applyProtection="1"/>
    <xf numFmtId="165" fontId="48" fillId="25" borderId="0" xfId="310" quotePrefix="1" applyNumberFormat="1" applyFont="1" applyFill="1" applyBorder="1" applyAlignment="1" applyProtection="1">
      <alignment horizontal="left"/>
    </xf>
    <xf numFmtId="165" fontId="48" fillId="25" borderId="0" xfId="310" applyNumberFormat="1" applyFont="1" applyFill="1" applyBorder="1" applyAlignment="1" applyProtection="1">
      <alignment horizontal="left"/>
    </xf>
    <xf numFmtId="177" fontId="48" fillId="25" borderId="0" xfId="310" applyNumberFormat="1" applyFont="1" applyFill="1" applyBorder="1"/>
    <xf numFmtId="174" fontId="48" fillId="25" borderId="0" xfId="310" applyNumberFormat="1" applyFont="1" applyFill="1" applyBorder="1"/>
    <xf numFmtId="177" fontId="59" fillId="25" borderId="0" xfId="310" applyNumberFormat="1" applyFont="1" applyFill="1" applyBorder="1" applyProtection="1"/>
    <xf numFmtId="169" fontId="99" fillId="25" borderId="0" xfId="326" applyNumberFormat="1" applyFont="1" applyFill="1" applyBorder="1"/>
    <xf numFmtId="165" fontId="91" fillId="25" borderId="0" xfId="310" applyNumberFormat="1" applyFont="1" applyFill="1"/>
    <xf numFmtId="165" fontId="68" fillId="25" borderId="0" xfId="310" applyNumberFormat="1" applyFont="1" applyFill="1" applyAlignment="1">
      <alignment horizontal="center"/>
    </xf>
    <xf numFmtId="167" fontId="67" fillId="25" borderId="0" xfId="310" applyNumberFormat="1" applyFont="1" applyFill="1"/>
    <xf numFmtId="3" fontId="67" fillId="25" borderId="0" xfId="310" applyNumberFormat="1" applyFont="1" applyFill="1"/>
    <xf numFmtId="165" fontId="48" fillId="25" borderId="0" xfId="315" applyNumberFormat="1" applyFont="1" applyFill="1"/>
    <xf numFmtId="165" fontId="48" fillId="25" borderId="0" xfId="315" applyNumberFormat="1" applyFont="1" applyFill="1" applyBorder="1"/>
    <xf numFmtId="165" fontId="67" fillId="25" borderId="0" xfId="315" applyNumberFormat="1" applyFont="1" applyFill="1"/>
    <xf numFmtId="165" fontId="47" fillId="25" borderId="0" xfId="315" applyNumberFormat="1" applyFont="1" applyFill="1" applyAlignment="1" applyProtection="1">
      <alignment horizontal="centerContinuous"/>
    </xf>
    <xf numFmtId="165" fontId="48" fillId="25" borderId="0" xfId="315" applyNumberFormat="1" applyFont="1" applyFill="1" applyAlignment="1">
      <alignment horizontal="centerContinuous"/>
    </xf>
    <xf numFmtId="165" fontId="48" fillId="25" borderId="0" xfId="315" applyNumberFormat="1" applyFont="1" applyFill="1" applyBorder="1" applyAlignment="1">
      <alignment horizontal="centerContinuous"/>
    </xf>
    <xf numFmtId="165" fontId="48" fillId="25" borderId="29" xfId="315" applyNumberFormat="1" applyFont="1" applyFill="1" applyBorder="1"/>
    <xf numFmtId="165" fontId="50" fillId="25" borderId="29" xfId="315" applyNumberFormat="1" applyFont="1" applyFill="1" applyBorder="1" applyAlignment="1">
      <alignment horizontal="right"/>
    </xf>
    <xf numFmtId="165" fontId="48" fillId="25" borderId="10" xfId="315" applyNumberFormat="1" applyFont="1" applyFill="1" applyBorder="1"/>
    <xf numFmtId="165" fontId="48" fillId="25" borderId="14" xfId="315" applyNumberFormat="1" applyFont="1" applyFill="1" applyBorder="1"/>
    <xf numFmtId="165" fontId="48" fillId="25" borderId="18" xfId="315" applyNumberFormat="1" applyFont="1" applyFill="1" applyBorder="1"/>
    <xf numFmtId="165" fontId="47" fillId="25" borderId="35" xfId="315" applyNumberFormat="1" applyFont="1" applyFill="1" applyBorder="1" applyAlignment="1" applyProtection="1">
      <alignment horizontal="centerContinuous"/>
    </xf>
    <xf numFmtId="165" fontId="67" fillId="25" borderId="0" xfId="315" applyNumberFormat="1" applyFont="1" applyFill="1" applyAlignment="1" applyProtection="1">
      <alignment horizontal="center"/>
    </xf>
    <xf numFmtId="165" fontId="47" fillId="25" borderId="35" xfId="315" applyNumberFormat="1" applyFont="1" applyFill="1" applyBorder="1" applyAlignment="1" applyProtection="1">
      <alignment horizontal="center"/>
    </xf>
    <xf numFmtId="165" fontId="50" fillId="25" borderId="18" xfId="315" applyNumberFormat="1" applyFont="1" applyFill="1" applyBorder="1" applyAlignment="1">
      <alignment horizontal="centerContinuous"/>
    </xf>
    <xf numFmtId="165" fontId="103" fillId="25" borderId="28" xfId="315" applyNumberFormat="1" applyFont="1" applyFill="1" applyBorder="1" applyAlignment="1">
      <alignment horizontal="left"/>
    </xf>
    <xf numFmtId="165" fontId="103" fillId="25" borderId="45" xfId="315" applyNumberFormat="1" applyFont="1" applyFill="1" applyBorder="1" applyAlignment="1">
      <alignment horizontal="left"/>
    </xf>
    <xf numFmtId="165" fontId="104" fillId="25" borderId="20" xfId="315" applyNumberFormat="1" applyFont="1" applyFill="1" applyBorder="1" applyAlignment="1" applyProtection="1">
      <alignment horizontal="center"/>
      <protection locked="0"/>
    </xf>
    <xf numFmtId="165" fontId="54" fillId="25" borderId="35" xfId="315" applyNumberFormat="1" applyFont="1" applyFill="1" applyBorder="1" applyAlignment="1">
      <alignment horizontal="center"/>
    </xf>
    <xf numFmtId="165" fontId="47" fillId="25" borderId="35" xfId="315" applyNumberFormat="1" applyFont="1" applyFill="1" applyBorder="1" applyAlignment="1" applyProtection="1">
      <alignment horizontal="left"/>
    </xf>
    <xf numFmtId="165" fontId="47" fillId="25" borderId="18" xfId="315" applyNumberFormat="1" applyFont="1" applyFill="1" applyBorder="1" applyAlignment="1" applyProtection="1">
      <alignment horizontal="center"/>
    </xf>
    <xf numFmtId="165" fontId="50" fillId="25" borderId="10" xfId="315" applyNumberFormat="1" applyFont="1" applyFill="1" applyBorder="1" applyAlignment="1"/>
    <xf numFmtId="165" fontId="103" fillId="25" borderId="29" xfId="315" applyNumberFormat="1" applyFont="1" applyFill="1" applyBorder="1" applyAlignment="1">
      <alignment horizontal="left"/>
    </xf>
    <xf numFmtId="165" fontId="54" fillId="25" borderId="20" xfId="315" applyNumberFormat="1" applyFont="1" applyFill="1" applyBorder="1" applyAlignment="1" applyProtection="1">
      <alignment horizontal="center"/>
    </xf>
    <xf numFmtId="165" fontId="36" fillId="25" borderId="35" xfId="315" applyNumberFormat="1" applyFont="1" applyFill="1" applyBorder="1" applyAlignment="1" applyProtection="1">
      <alignment horizontal="left"/>
      <protection locked="0"/>
    </xf>
    <xf numFmtId="165" fontId="47" fillId="25" borderId="0" xfId="315" applyNumberFormat="1" applyFont="1" applyFill="1" applyBorder="1" applyAlignment="1" applyProtection="1">
      <alignment horizontal="center"/>
    </xf>
    <xf numFmtId="165" fontId="47" fillId="25" borderId="20" xfId="315" applyNumberFormat="1" applyFont="1" applyFill="1" applyBorder="1" applyAlignment="1" applyProtection="1">
      <alignment horizontal="center"/>
    </xf>
    <xf numFmtId="165" fontId="54" fillId="25" borderId="35" xfId="315" applyNumberFormat="1" applyFont="1" applyFill="1" applyBorder="1" applyAlignment="1" applyProtection="1">
      <alignment horizontal="center"/>
    </xf>
    <xf numFmtId="165" fontId="48" fillId="25" borderId="36" xfId="315" applyNumberFormat="1" applyFont="1" applyFill="1" applyBorder="1"/>
    <xf numFmtId="165" fontId="36" fillId="25" borderId="22" xfId="315" applyNumberFormat="1" applyFont="1" applyFill="1" applyBorder="1" applyAlignment="1">
      <alignment horizontal="left"/>
    </xf>
    <xf numFmtId="165" fontId="55" fillId="25" borderId="61" xfId="315" quotePrefix="1" applyNumberFormat="1" applyFont="1" applyFill="1" applyBorder="1" applyAlignment="1" applyProtection="1">
      <alignment horizontal="center"/>
    </xf>
    <xf numFmtId="165" fontId="55" fillId="25" borderId="26" xfId="315" quotePrefix="1" applyNumberFormat="1" applyFont="1" applyFill="1" applyBorder="1" applyAlignment="1" applyProtection="1">
      <alignment horizontal="center"/>
    </xf>
    <xf numFmtId="165" fontId="54" fillId="25" borderId="23" xfId="315" applyNumberFormat="1" applyFont="1" applyFill="1" applyBorder="1" applyAlignment="1" applyProtection="1">
      <alignment horizontal="centerContinuous"/>
    </xf>
    <xf numFmtId="165" fontId="103" fillId="25" borderId="37" xfId="315" applyNumberFormat="1" applyFont="1" applyFill="1" applyBorder="1" applyAlignment="1" applyProtection="1">
      <alignment horizontal="center"/>
    </xf>
    <xf numFmtId="165" fontId="48" fillId="25" borderId="27" xfId="315" applyNumberFormat="1" applyFont="1" applyFill="1" applyBorder="1"/>
    <xf numFmtId="165" fontId="48" fillId="25" borderId="28" xfId="315" applyNumberFormat="1" applyFont="1" applyFill="1" applyBorder="1"/>
    <xf numFmtId="165" fontId="102" fillId="25" borderId="33" xfId="315" applyNumberFormat="1" applyFont="1" applyFill="1" applyBorder="1" applyAlignment="1" applyProtection="1">
      <alignment horizontal="centerContinuous" vertical="center"/>
    </xf>
    <xf numFmtId="165" fontId="102" fillId="25" borderId="36" xfId="315" applyNumberFormat="1" applyFont="1" applyFill="1" applyBorder="1" applyAlignment="1" applyProtection="1">
      <alignment horizontal="center"/>
    </xf>
    <xf numFmtId="165" fontId="102" fillId="25" borderId="33" xfId="315" applyNumberFormat="1" applyFont="1" applyFill="1" applyBorder="1" applyAlignment="1" applyProtection="1">
      <alignment horizontal="center"/>
    </xf>
    <xf numFmtId="165" fontId="102" fillId="25" borderId="42" xfId="315" applyNumberFormat="1" applyFont="1" applyFill="1" applyBorder="1" applyAlignment="1" applyProtection="1">
      <alignment horizontal="center"/>
    </xf>
    <xf numFmtId="165" fontId="102" fillId="25" borderId="45" xfId="315" applyNumberFormat="1" applyFont="1" applyFill="1" applyBorder="1" applyAlignment="1" applyProtection="1">
      <alignment horizontal="center"/>
    </xf>
    <xf numFmtId="165" fontId="48" fillId="25" borderId="11" xfId="315" applyNumberFormat="1" applyFont="1" applyFill="1" applyBorder="1"/>
    <xf numFmtId="165" fontId="57" fillId="25" borderId="14" xfId="315" applyNumberFormat="1" applyFont="1" applyFill="1" applyBorder="1" applyAlignment="1" applyProtection="1">
      <alignment horizontal="center"/>
    </xf>
    <xf numFmtId="174" fontId="57" fillId="25" borderId="0" xfId="315" applyNumberFormat="1" applyFont="1" applyFill="1" applyBorder="1"/>
    <xf numFmtId="174" fontId="57" fillId="25" borderId="14" xfId="315" applyNumberFormat="1" applyFont="1" applyFill="1" applyBorder="1"/>
    <xf numFmtId="178" fontId="57" fillId="0" borderId="35" xfId="315" applyNumberFormat="1" applyFont="1" applyFill="1" applyBorder="1"/>
    <xf numFmtId="174" fontId="57" fillId="25" borderId="18" xfId="315" applyNumberFormat="1" applyFont="1" applyFill="1" applyBorder="1" applyProtection="1"/>
    <xf numFmtId="174" fontId="57" fillId="25" borderId="14" xfId="315" applyNumberFormat="1" applyFont="1" applyFill="1" applyBorder="1" applyProtection="1"/>
    <xf numFmtId="178" fontId="110" fillId="0" borderId="0" xfId="315" applyNumberFormat="1" applyFont="1" applyFill="1"/>
    <xf numFmtId="169" fontId="111" fillId="25" borderId="35" xfId="326" applyNumberFormat="1" applyFont="1" applyFill="1" applyBorder="1" applyAlignment="1"/>
    <xf numFmtId="1" fontId="48" fillId="25" borderId="18" xfId="315" quotePrefix="1" applyNumberFormat="1" applyFont="1" applyFill="1" applyBorder="1" applyAlignment="1">
      <alignment horizontal="center"/>
    </xf>
    <xf numFmtId="165" fontId="53" fillId="25" borderId="0" xfId="315" quotePrefix="1" applyNumberFormat="1" applyFont="1" applyFill="1" applyBorder="1" applyAlignment="1" applyProtection="1">
      <alignment horizontal="left"/>
    </xf>
    <xf numFmtId="1" fontId="48" fillId="25" borderId="35" xfId="315" applyNumberFormat="1" applyFont="1" applyFill="1" applyBorder="1" applyAlignment="1">
      <alignment horizontal="left"/>
    </xf>
    <xf numFmtId="178" fontId="107" fillId="0" borderId="0" xfId="315" applyNumberFormat="1" applyFont="1" applyFill="1"/>
    <xf numFmtId="174" fontId="48" fillId="0" borderId="35" xfId="315" applyNumberFormat="1" applyFont="1" applyFill="1" applyBorder="1"/>
    <xf numFmtId="174" fontId="59" fillId="25" borderId="18" xfId="315" applyNumberFormat="1" applyFont="1" applyFill="1" applyBorder="1" applyProtection="1"/>
    <xf numFmtId="165" fontId="68" fillId="25" borderId="0" xfId="315" applyNumberFormat="1" applyFont="1" applyFill="1"/>
    <xf numFmtId="175" fontId="59" fillId="25" borderId="18" xfId="315" applyNumberFormat="1" applyFont="1" applyFill="1" applyBorder="1" applyProtection="1"/>
    <xf numFmtId="169" fontId="99" fillId="25" borderId="35" xfId="326" applyNumberFormat="1" applyFont="1" applyFill="1" applyBorder="1" applyAlignment="1"/>
    <xf numFmtId="169" fontId="59" fillId="0" borderId="35" xfId="481" applyNumberFormat="1" applyFont="1" applyFill="1" applyBorder="1" applyAlignment="1">
      <alignment horizontal="right" wrapText="1"/>
    </xf>
    <xf numFmtId="165" fontId="68" fillId="25" borderId="0" xfId="315" applyNumberFormat="1" applyFont="1" applyFill="1" applyBorder="1"/>
    <xf numFmtId="165" fontId="67" fillId="25" borderId="0" xfId="315" applyNumberFormat="1" applyFont="1" applyFill="1" applyBorder="1"/>
    <xf numFmtId="165" fontId="48" fillId="25" borderId="11" xfId="315" applyNumberFormat="1" applyFont="1" applyFill="1" applyBorder="1" applyAlignment="1" applyProtection="1">
      <alignment horizontal="left"/>
    </xf>
    <xf numFmtId="165" fontId="48" fillId="25" borderId="11" xfId="315" applyNumberFormat="1" applyFont="1" applyFill="1" applyBorder="1" applyAlignment="1" applyProtection="1">
      <alignment horizontal="center"/>
    </xf>
    <xf numFmtId="174" fontId="48" fillId="25" borderId="11" xfId="315" applyNumberFormat="1" applyFont="1" applyFill="1" applyBorder="1"/>
    <xf numFmtId="174" fontId="59" fillId="25" borderId="11" xfId="315" applyNumberFormat="1" applyFont="1" applyFill="1" applyBorder="1" applyProtection="1"/>
    <xf numFmtId="167" fontId="67" fillId="25" borderId="0" xfId="315" applyNumberFormat="1" applyFont="1" applyFill="1"/>
    <xf numFmtId="3" fontId="67" fillId="25" borderId="0" xfId="315" applyNumberFormat="1" applyFont="1" applyFill="1"/>
    <xf numFmtId="0" fontId="47" fillId="0" borderId="0" xfId="313" applyFont="1" applyFill="1"/>
    <xf numFmtId="0" fontId="48" fillId="0" borderId="0" xfId="313" applyFont="1" applyFill="1" applyBorder="1"/>
    <xf numFmtId="0" fontId="48" fillId="0" borderId="0" xfId="313" applyFont="1" applyFill="1"/>
    <xf numFmtId="0" fontId="22" fillId="0" borderId="0" xfId="313" applyFill="1"/>
    <xf numFmtId="0" fontId="36" fillId="0" borderId="0" xfId="313" applyFont="1" applyFill="1"/>
    <xf numFmtId="0" fontId="47" fillId="0" borderId="0" xfId="313" applyFont="1" applyFill="1" applyAlignment="1">
      <alignment horizontal="center"/>
    </xf>
    <xf numFmtId="0" fontId="48" fillId="0" borderId="0" xfId="313" applyFont="1" applyFill="1" applyBorder="1" applyAlignment="1">
      <alignment horizontal="center"/>
    </xf>
    <xf numFmtId="0" fontId="48" fillId="0" borderId="0" xfId="313" applyFont="1" applyFill="1" applyAlignment="1">
      <alignment horizontal="center"/>
    </xf>
    <xf numFmtId="0" fontId="36" fillId="0" borderId="0" xfId="313" applyFont="1" applyFill="1" applyBorder="1" applyAlignment="1">
      <alignment horizontal="center"/>
    </xf>
    <xf numFmtId="0" fontId="36" fillId="0" borderId="29" xfId="313" applyFont="1" applyFill="1" applyBorder="1"/>
    <xf numFmtId="3" fontId="112" fillId="0" borderId="0" xfId="313" applyNumberFormat="1" applyFont="1" applyFill="1" applyBorder="1" applyAlignment="1">
      <alignment vertical="center"/>
    </xf>
    <xf numFmtId="0" fontId="47" fillId="0" borderId="0" xfId="313" applyFont="1" applyFill="1" applyAlignment="1">
      <alignment horizontal="right" vertical="center"/>
    </xf>
    <xf numFmtId="0" fontId="48" fillId="0" borderId="15" xfId="313" applyFont="1" applyFill="1" applyBorder="1"/>
    <xf numFmtId="0" fontId="47" fillId="0" borderId="10" xfId="313" applyFont="1" applyFill="1" applyBorder="1" applyAlignment="1">
      <alignment horizontal="center"/>
    </xf>
    <xf numFmtId="0" fontId="47" fillId="0" borderId="35" xfId="313" applyFont="1" applyFill="1" applyBorder="1" applyAlignment="1">
      <alignment horizontal="center" vertical="center"/>
    </xf>
    <xf numFmtId="0" fontId="47" fillId="0" borderId="20" xfId="313" applyFont="1" applyFill="1" applyBorder="1" applyAlignment="1">
      <alignment horizontal="center"/>
    </xf>
    <xf numFmtId="0" fontId="47" fillId="0" borderId="18" xfId="313" applyFont="1" applyFill="1" applyBorder="1" applyAlignment="1">
      <alignment horizontal="center" vertical="center"/>
    </xf>
    <xf numFmtId="0" fontId="47" fillId="0" borderId="0" xfId="313" applyFont="1" applyFill="1" applyBorder="1" applyAlignment="1">
      <alignment horizontal="center"/>
    </xf>
    <xf numFmtId="0" fontId="47" fillId="0" borderId="35" xfId="313" applyFont="1" applyFill="1" applyBorder="1" applyAlignment="1">
      <alignment horizontal="center"/>
    </xf>
    <xf numFmtId="0" fontId="47" fillId="0" borderId="15" xfId="313" applyFont="1" applyFill="1" applyBorder="1" applyAlignment="1">
      <alignment horizontal="center"/>
    </xf>
    <xf numFmtId="0" fontId="47" fillId="0" borderId="14" xfId="313" applyFont="1" applyFill="1" applyBorder="1" applyAlignment="1">
      <alignment horizontal="center"/>
    </xf>
    <xf numFmtId="0" fontId="48" fillId="0" borderId="20" xfId="313" applyFont="1" applyFill="1" applyBorder="1"/>
    <xf numFmtId="0" fontId="47" fillId="0" borderId="36" xfId="313" applyFont="1" applyFill="1" applyBorder="1" applyAlignment="1">
      <alignment horizontal="center" vertical="center"/>
    </xf>
    <xf numFmtId="0" fontId="113" fillId="0" borderId="35" xfId="313" applyFont="1" applyFill="1" applyBorder="1" applyAlignment="1">
      <alignment horizontal="left" vertical="center"/>
    </xf>
    <xf numFmtId="0" fontId="47" fillId="0" borderId="36" xfId="313" quotePrefix="1" applyFont="1" applyFill="1" applyBorder="1" applyAlignment="1">
      <alignment horizontal="center" vertical="center"/>
    </xf>
    <xf numFmtId="0" fontId="47" fillId="0" borderId="37" xfId="313" quotePrefix="1" applyFont="1" applyFill="1" applyBorder="1" applyAlignment="1">
      <alignment horizontal="center" vertical="center"/>
    </xf>
    <xf numFmtId="0" fontId="47" fillId="0" borderId="37" xfId="313" applyFont="1" applyFill="1" applyBorder="1" applyAlignment="1">
      <alignment horizontal="center" vertical="center"/>
    </xf>
    <xf numFmtId="0" fontId="47" fillId="0" borderId="23" xfId="313" quotePrefix="1" applyFont="1" applyFill="1" applyBorder="1" applyAlignment="1">
      <alignment horizontal="center" vertical="center"/>
    </xf>
    <xf numFmtId="20" fontId="47" fillId="0" borderId="37" xfId="313" quotePrefix="1" applyNumberFormat="1" applyFont="1" applyFill="1" applyBorder="1" applyAlignment="1">
      <alignment horizontal="center" vertical="center"/>
    </xf>
    <xf numFmtId="0" fontId="52" fillId="0" borderId="42" xfId="313" applyFont="1" applyFill="1" applyBorder="1" applyAlignment="1">
      <alignment horizontal="center" vertical="center"/>
    </xf>
    <xf numFmtId="0" fontId="52" fillId="0" borderId="27" xfId="313" applyFont="1" applyFill="1" applyBorder="1" applyAlignment="1">
      <alignment horizontal="center" vertical="center"/>
    </xf>
    <xf numFmtId="0" fontId="52" fillId="0" borderId="45" xfId="313" applyFont="1" applyFill="1" applyBorder="1" applyAlignment="1">
      <alignment horizontal="center" vertical="center"/>
    </xf>
    <xf numFmtId="0" fontId="52" fillId="0" borderId="11" xfId="313" applyFont="1" applyFill="1" applyBorder="1" applyAlignment="1">
      <alignment horizontal="center" vertical="center"/>
    </xf>
    <xf numFmtId="0" fontId="36" fillId="0" borderId="0" xfId="313" applyFont="1" applyFill="1" applyAlignment="1">
      <alignment vertical="center"/>
    </xf>
    <xf numFmtId="0" fontId="48" fillId="0" borderId="0" xfId="313" applyFont="1" applyFill="1" applyAlignment="1">
      <alignment vertical="center"/>
    </xf>
    <xf numFmtId="0" fontId="47" fillId="0" borderId="20" xfId="313" applyFont="1" applyFill="1" applyBorder="1" applyAlignment="1">
      <alignment vertical="center"/>
    </xf>
    <xf numFmtId="3" fontId="47" fillId="0" borderId="10" xfId="313" applyNumberFormat="1" applyFont="1" applyFill="1" applyBorder="1" applyAlignment="1">
      <alignment vertical="center"/>
    </xf>
    <xf numFmtId="3" fontId="47" fillId="0" borderId="0" xfId="313" applyNumberFormat="1" applyFont="1" applyFill="1" applyBorder="1" applyAlignment="1">
      <alignment vertical="center"/>
    </xf>
    <xf numFmtId="3" fontId="47" fillId="0" borderId="14" xfId="313" applyNumberFormat="1" applyFont="1" applyFill="1" applyBorder="1" applyAlignment="1">
      <alignment vertical="center"/>
    </xf>
    <xf numFmtId="166" fontId="47" fillId="0" borderId="35" xfId="233" applyNumberFormat="1" applyFont="1" applyFill="1" applyBorder="1" applyAlignment="1">
      <alignment vertical="center"/>
    </xf>
    <xf numFmtId="0" fontId="22" fillId="0" borderId="0" xfId="313" applyFill="1" applyAlignment="1">
      <alignment vertical="center"/>
    </xf>
    <xf numFmtId="0" fontId="54" fillId="0" borderId="20" xfId="313" applyFont="1" applyFill="1" applyBorder="1" applyAlignment="1">
      <alignment vertical="center"/>
    </xf>
    <xf numFmtId="3" fontId="47" fillId="0" borderId="18" xfId="313" applyNumberFormat="1" applyFont="1" applyFill="1" applyBorder="1" applyAlignment="1">
      <alignment vertical="center"/>
    </xf>
    <xf numFmtId="3" fontId="47" fillId="0" borderId="35" xfId="313" applyNumberFormat="1" applyFont="1" applyFill="1" applyBorder="1" applyAlignment="1">
      <alignment vertical="center"/>
    </xf>
    <xf numFmtId="3" fontId="48" fillId="0" borderId="18" xfId="313" applyNumberFormat="1" applyFont="1" applyFill="1" applyBorder="1" applyAlignment="1">
      <alignment vertical="center"/>
    </xf>
    <xf numFmtId="179" fontId="47" fillId="0" borderId="35" xfId="313" applyNumberFormat="1" applyFont="1" applyFill="1" applyBorder="1" applyAlignment="1">
      <alignment vertical="center"/>
    </xf>
    <xf numFmtId="166" fontId="47" fillId="0" borderId="35" xfId="313" applyNumberFormat="1" applyFont="1" applyFill="1" applyBorder="1" applyAlignment="1">
      <alignment vertical="center"/>
    </xf>
    <xf numFmtId="0" fontId="48" fillId="0" borderId="20" xfId="313" applyFont="1" applyFill="1" applyBorder="1" applyAlignment="1">
      <alignment vertical="center"/>
    </xf>
    <xf numFmtId="3" fontId="48" fillId="0" borderId="35" xfId="313" applyNumberFormat="1" applyFont="1" applyFill="1" applyBorder="1" applyAlignment="1">
      <alignment vertical="center"/>
    </xf>
    <xf numFmtId="3" fontId="48" fillId="0" borderId="0" xfId="313" applyNumberFormat="1" applyFont="1" applyFill="1" applyBorder="1" applyAlignment="1">
      <alignment vertical="center"/>
    </xf>
    <xf numFmtId="179" fontId="48" fillId="0" borderId="35" xfId="313" applyNumberFormat="1" applyFont="1" applyFill="1" applyBorder="1" applyAlignment="1">
      <alignment vertical="center"/>
    </xf>
    <xf numFmtId="166" fontId="48" fillId="0" borderId="35" xfId="233" applyNumberFormat="1" applyFont="1" applyFill="1" applyBorder="1" applyAlignment="1">
      <alignment vertical="center"/>
    </xf>
    <xf numFmtId="0" fontId="36" fillId="0" borderId="20" xfId="313" applyFont="1" applyFill="1" applyBorder="1" applyAlignment="1">
      <alignment vertical="center"/>
    </xf>
    <xf numFmtId="166" fontId="48" fillId="0" borderId="35" xfId="313" applyNumberFormat="1" applyFont="1" applyFill="1" applyBorder="1" applyAlignment="1">
      <alignment vertical="center"/>
    </xf>
    <xf numFmtId="3" fontId="48" fillId="0" borderId="18" xfId="313" applyNumberFormat="1" applyFont="1" applyFill="1" applyBorder="1" applyAlignment="1">
      <alignment horizontal="right" vertical="center"/>
    </xf>
    <xf numFmtId="0" fontId="48" fillId="0" borderId="20" xfId="313" applyFont="1" applyFill="1" applyBorder="1" applyAlignment="1">
      <alignment horizontal="left" vertical="center"/>
    </xf>
    <xf numFmtId="3" fontId="49" fillId="0" borderId="35" xfId="313" applyNumberFormat="1" applyFont="1" applyFill="1" applyBorder="1" applyAlignment="1">
      <alignment vertical="center"/>
    </xf>
    <xf numFmtId="179" fontId="49" fillId="0" borderId="35" xfId="313" applyNumberFormat="1" applyFont="1" applyFill="1" applyBorder="1" applyAlignment="1">
      <alignment vertical="center"/>
    </xf>
    <xf numFmtId="0" fontId="48" fillId="0" borderId="20" xfId="313" quotePrefix="1" applyFont="1" applyFill="1" applyBorder="1" applyAlignment="1">
      <alignment vertical="center"/>
    </xf>
    <xf numFmtId="0" fontId="47" fillId="0" borderId="23" xfId="313" applyFont="1" applyFill="1" applyBorder="1" applyAlignment="1">
      <alignment vertical="center"/>
    </xf>
    <xf numFmtId="3" fontId="47" fillId="0" borderId="36" xfId="313" applyNumberFormat="1" applyFont="1" applyFill="1" applyBorder="1" applyAlignment="1">
      <alignment vertical="center"/>
    </xf>
    <xf numFmtId="0" fontId="47" fillId="0" borderId="37" xfId="313" applyFont="1" applyFill="1" applyBorder="1" applyAlignment="1">
      <alignment vertical="center"/>
    </xf>
    <xf numFmtId="2" fontId="47" fillId="0" borderId="37" xfId="313" applyNumberFormat="1" applyFont="1" applyFill="1" applyBorder="1" applyAlignment="1">
      <alignment vertical="center"/>
    </xf>
    <xf numFmtId="3" fontId="47" fillId="0" borderId="29" xfId="313" applyNumberFormat="1" applyFont="1" applyFill="1" applyBorder="1" applyAlignment="1">
      <alignment vertical="center"/>
    </xf>
    <xf numFmtId="2" fontId="47" fillId="0" borderId="29" xfId="313" applyNumberFormat="1" applyFont="1" applyFill="1" applyBorder="1" applyAlignment="1">
      <alignment vertical="center"/>
    </xf>
    <xf numFmtId="166" fontId="47" fillId="0" borderId="23" xfId="233" applyNumberFormat="1" applyFont="1" applyFill="1" applyBorder="1" applyAlignment="1">
      <alignment vertical="center"/>
    </xf>
    <xf numFmtId="0" fontId="47" fillId="0" borderId="0" xfId="449" applyFont="1" applyFill="1" applyAlignment="1"/>
    <xf numFmtId="3" fontId="48" fillId="0" borderId="0" xfId="449" applyNumberFormat="1" applyFont="1" applyFill="1" applyAlignment="1"/>
    <xf numFmtId="0" fontId="36" fillId="0" borderId="0" xfId="449" applyFont="1" applyFill="1"/>
    <xf numFmtId="0" fontId="48" fillId="0" borderId="0" xfId="449" quotePrefix="1" applyFont="1" applyFill="1" applyAlignment="1"/>
    <xf numFmtId="0" fontId="47" fillId="0" borderId="0" xfId="449" applyFont="1" applyFill="1" applyAlignment="1">
      <alignment horizontal="centerContinuous" vertical="center"/>
    </xf>
    <xf numFmtId="0" fontId="48" fillId="0" borderId="0" xfId="449" quotePrefix="1" applyFont="1" applyFill="1" applyAlignment="1">
      <alignment horizontal="centerContinuous"/>
    </xf>
    <xf numFmtId="3" fontId="48" fillId="0" borderId="0" xfId="449" applyNumberFormat="1" applyFont="1" applyFill="1" applyAlignment="1">
      <alignment horizontal="centerContinuous"/>
    </xf>
    <xf numFmtId="0" fontId="48" fillId="0" borderId="0" xfId="449" applyFont="1" applyFill="1"/>
    <xf numFmtId="3" fontId="48" fillId="0" borderId="29" xfId="449" applyNumberFormat="1" applyFont="1" applyFill="1" applyBorder="1"/>
    <xf numFmtId="3" fontId="48" fillId="0" borderId="0" xfId="449" applyNumberFormat="1" applyFont="1" applyFill="1"/>
    <xf numFmtId="3" fontId="47" fillId="0" borderId="0" xfId="449" applyNumberFormat="1" applyFont="1" applyFill="1" applyAlignment="1">
      <alignment horizontal="centerContinuous"/>
    </xf>
    <xf numFmtId="3" fontId="50" fillId="0" borderId="0" xfId="449" applyNumberFormat="1" applyFont="1" applyFill="1" applyAlignment="1">
      <alignment horizontal="centerContinuous"/>
    </xf>
    <xf numFmtId="0" fontId="53" fillId="0" borderId="15" xfId="449" applyFont="1" applyFill="1" applyBorder="1"/>
    <xf numFmtId="0" fontId="50" fillId="0" borderId="15" xfId="449" applyFont="1" applyFill="1" applyBorder="1" applyAlignment="1">
      <alignment horizontal="centerContinuous" vertical="top"/>
    </xf>
    <xf numFmtId="3" fontId="50" fillId="0" borderId="29" xfId="449" applyNumberFormat="1" applyFont="1" applyFill="1" applyBorder="1" applyAlignment="1">
      <alignment horizontal="centerContinuous" vertical="top"/>
    </xf>
    <xf numFmtId="3" fontId="50" fillId="0" borderId="28" xfId="449" applyNumberFormat="1" applyFont="1" applyFill="1" applyBorder="1" applyAlignment="1">
      <alignment horizontal="centerContinuous"/>
    </xf>
    <xf numFmtId="3" fontId="50" fillId="0" borderId="45" xfId="449" applyNumberFormat="1" applyFont="1" applyFill="1" applyBorder="1" applyAlignment="1">
      <alignment horizontal="centerContinuous"/>
    </xf>
    <xf numFmtId="3" fontId="50" fillId="0" borderId="28" xfId="449" applyNumberFormat="1" applyFont="1" applyFill="1" applyBorder="1" applyAlignment="1">
      <alignment horizontal="centerContinuous" vertical="top"/>
    </xf>
    <xf numFmtId="0" fontId="50" fillId="0" borderId="20" xfId="449" applyFont="1" applyFill="1" applyBorder="1" applyAlignment="1">
      <alignment horizontal="center"/>
    </xf>
    <xf numFmtId="0" fontId="50" fillId="0" borderId="20" xfId="449" applyFont="1" applyFill="1" applyBorder="1" applyAlignment="1">
      <alignment horizontal="centerContinuous"/>
    </xf>
    <xf numFmtId="3" fontId="50" fillId="0" borderId="35" xfId="449" applyNumberFormat="1" applyFont="1" applyFill="1" applyBorder="1" applyAlignment="1">
      <alignment horizontal="center"/>
    </xf>
    <xf numFmtId="3" fontId="50" fillId="0" borderId="15" xfId="449" quotePrefix="1" applyNumberFormat="1" applyFont="1" applyFill="1" applyBorder="1" applyAlignment="1">
      <alignment horizontal="center"/>
    </xf>
    <xf numFmtId="0" fontId="50" fillId="0" borderId="23" xfId="449" applyFont="1" applyFill="1" applyBorder="1"/>
    <xf numFmtId="0" fontId="50" fillId="0" borderId="23" xfId="449" applyFont="1" applyFill="1" applyBorder="1" applyAlignment="1">
      <alignment horizontal="centerContinuous"/>
    </xf>
    <xf numFmtId="3" fontId="50" fillId="0" borderId="35" xfId="449" quotePrefix="1" applyNumberFormat="1" applyFont="1" applyFill="1" applyBorder="1" applyAlignment="1">
      <alignment horizontal="center"/>
    </xf>
    <xf numFmtId="3" fontId="50" fillId="0" borderId="20" xfId="449" quotePrefix="1" applyNumberFormat="1" applyFont="1" applyFill="1" applyBorder="1" applyAlignment="1">
      <alignment horizontal="center"/>
    </xf>
    <xf numFmtId="0" fontId="52" fillId="0" borderId="23" xfId="449" quotePrefix="1" applyFont="1" applyFill="1" applyBorder="1" applyAlignment="1">
      <alignment horizontal="center" vertical="center"/>
    </xf>
    <xf numFmtId="0" fontId="52" fillId="0" borderId="42" xfId="449" quotePrefix="1" applyFont="1" applyFill="1" applyBorder="1" applyAlignment="1">
      <alignment horizontal="center" vertical="center"/>
    </xf>
    <xf numFmtId="3" fontId="52" fillId="0" borderId="45" xfId="449" quotePrefix="1" applyNumberFormat="1" applyFont="1" applyFill="1" applyBorder="1" applyAlignment="1">
      <alignment horizontal="center" vertical="center"/>
    </xf>
    <xf numFmtId="3" fontId="52" fillId="0" borderId="42" xfId="449" quotePrefix="1" applyNumberFormat="1" applyFont="1" applyFill="1" applyBorder="1" applyAlignment="1">
      <alignment horizontal="center" vertical="center"/>
    </xf>
    <xf numFmtId="0" fontId="36" fillId="0" borderId="0" xfId="449" applyFont="1" applyFill="1" applyAlignment="1">
      <alignment horizontal="center" vertical="center"/>
    </xf>
    <xf numFmtId="0" fontId="47" fillId="0" borderId="15" xfId="449" applyFont="1" applyFill="1" applyBorder="1"/>
    <xf numFmtId="167" fontId="48" fillId="0" borderId="20" xfId="449" applyNumberFormat="1" applyFont="1" applyFill="1" applyBorder="1" applyAlignment="1">
      <alignment horizontal="right"/>
    </xf>
    <xf numFmtId="166" fontId="48" fillId="0" borderId="15" xfId="449" applyNumberFormat="1" applyFont="1" applyFill="1" applyBorder="1"/>
    <xf numFmtId="0" fontId="47" fillId="0" borderId="20" xfId="449" applyFont="1" applyFill="1" applyBorder="1"/>
    <xf numFmtId="166" fontId="48" fillId="0" borderId="18" xfId="449" applyNumberFormat="1" applyFont="1" applyFill="1" applyBorder="1"/>
    <xf numFmtId="0" fontId="47" fillId="0" borderId="23" xfId="449" applyFont="1" applyFill="1" applyBorder="1"/>
    <xf numFmtId="167" fontId="48" fillId="0" borderId="23" xfId="449" applyNumberFormat="1" applyFont="1" applyFill="1" applyBorder="1"/>
    <xf numFmtId="167" fontId="48" fillId="0" borderId="37" xfId="449" applyNumberFormat="1" applyFont="1" applyFill="1" applyBorder="1"/>
    <xf numFmtId="166" fontId="48" fillId="0" borderId="23" xfId="449" applyNumberFormat="1" applyFont="1" applyFill="1" applyBorder="1"/>
    <xf numFmtId="166" fontId="48" fillId="0" borderId="36" xfId="449" applyNumberFormat="1" applyFont="1" applyFill="1" applyBorder="1"/>
    <xf numFmtId="0" fontId="47" fillId="0" borderId="0" xfId="449" applyFont="1" applyFill="1" applyBorder="1"/>
    <xf numFmtId="0" fontId="89" fillId="0" borderId="0" xfId="452"/>
    <xf numFmtId="10" fontId="48" fillId="0" borderId="36" xfId="449" applyNumberFormat="1" applyFont="1" applyFill="1" applyBorder="1"/>
    <xf numFmtId="3" fontId="47" fillId="0" borderId="0" xfId="452" applyNumberFormat="1" applyFont="1" applyAlignment="1">
      <alignment vertical="top" wrapText="1"/>
    </xf>
    <xf numFmtId="3" fontId="48" fillId="0" borderId="0" xfId="452" applyNumberFormat="1" applyFont="1" applyAlignment="1">
      <alignment horizontal="right" vertical="top" wrapText="1"/>
    </xf>
    <xf numFmtId="3" fontId="79" fillId="0" borderId="29" xfId="452" applyNumberFormat="1" applyFont="1" applyBorder="1" applyAlignment="1">
      <alignment horizontal="center" vertical="top" wrapText="1"/>
    </xf>
    <xf numFmtId="3" fontId="47" fillId="0" borderId="29" xfId="452" applyNumberFormat="1" applyFont="1" applyBorder="1" applyAlignment="1">
      <alignment vertical="top" wrapText="1"/>
    </xf>
    <xf numFmtId="3" fontId="48" fillId="0" borderId="0" xfId="452" applyNumberFormat="1" applyFont="1" applyAlignment="1">
      <alignment horizontal="center" vertical="top" wrapText="1"/>
    </xf>
    <xf numFmtId="4" fontId="47" fillId="25" borderId="42" xfId="452" applyNumberFormat="1" applyFont="1" applyFill="1" applyBorder="1" applyAlignment="1">
      <alignment horizontal="center" vertical="center" wrapText="1"/>
    </xf>
    <xf numFmtId="3" fontId="47" fillId="0" borderId="42" xfId="452" applyNumberFormat="1" applyFont="1" applyBorder="1" applyAlignment="1">
      <alignment horizontal="center" vertical="center" wrapText="1"/>
    </xf>
    <xf numFmtId="3" fontId="47" fillId="0" borderId="0" xfId="452" applyNumberFormat="1" applyFont="1" applyAlignment="1">
      <alignment horizontal="center" vertical="top" wrapText="1"/>
    </xf>
    <xf numFmtId="4" fontId="48" fillId="25" borderId="42" xfId="452" applyNumberFormat="1" applyFont="1" applyFill="1" applyBorder="1" applyAlignment="1">
      <alignment horizontal="center" vertical="center" wrapText="1"/>
    </xf>
    <xf numFmtId="49" fontId="48" fillId="0" borderId="42" xfId="452" applyNumberFormat="1" applyFont="1" applyBorder="1" applyAlignment="1">
      <alignment horizontal="center" vertical="center" wrapText="1"/>
    </xf>
    <xf numFmtId="0" fontId="48" fillId="0" borderId="42" xfId="452" applyFont="1" applyBorder="1" applyAlignment="1">
      <alignment horizontal="center" vertical="center" wrapText="1"/>
    </xf>
    <xf numFmtId="3" fontId="48" fillId="0" borderId="42" xfId="452" applyNumberFormat="1" applyFont="1" applyFill="1" applyBorder="1" applyAlignment="1">
      <alignment horizontal="center" vertical="center" wrapText="1"/>
    </xf>
    <xf numFmtId="3" fontId="48" fillId="25" borderId="42" xfId="452" applyNumberFormat="1" applyFont="1" applyFill="1" applyBorder="1" applyAlignment="1">
      <alignment horizontal="center" vertical="center" wrapText="1"/>
    </xf>
    <xf numFmtId="0" fontId="48" fillId="0" borderId="42" xfId="452" applyFont="1" applyFill="1" applyBorder="1" applyAlignment="1">
      <alignment horizontal="left" vertical="center" wrapText="1" indent="1"/>
    </xf>
    <xf numFmtId="180" fontId="48" fillId="0" borderId="15" xfId="452" applyNumberFormat="1" applyFont="1" applyBorder="1" applyAlignment="1">
      <alignment horizontal="center" vertical="center"/>
    </xf>
    <xf numFmtId="180" fontId="48" fillId="25" borderId="42" xfId="452" applyNumberFormat="1" applyFont="1" applyFill="1" applyBorder="1" applyAlignment="1">
      <alignment horizontal="center" vertical="center" wrapText="1"/>
    </xf>
    <xf numFmtId="166" fontId="48" fillId="0" borderId="42" xfId="453" applyNumberFormat="1" applyFont="1" applyBorder="1" applyAlignment="1">
      <alignment horizontal="center" vertical="center"/>
    </xf>
    <xf numFmtId="3" fontId="48" fillId="0" borderId="0" xfId="452" applyNumberFormat="1" applyFont="1" applyFill="1" applyBorder="1" applyAlignment="1">
      <alignment vertical="center" wrapText="1"/>
    </xf>
    <xf numFmtId="3" fontId="48" fillId="0" borderId="0" xfId="452" applyNumberFormat="1" applyFont="1" applyFill="1" applyAlignment="1">
      <alignment vertical="center" wrapText="1"/>
    </xf>
    <xf numFmtId="180" fontId="48" fillId="0" borderId="42" xfId="452" applyNumberFormat="1" applyFont="1" applyBorder="1" applyAlignment="1">
      <alignment horizontal="center" vertical="center"/>
    </xf>
    <xf numFmtId="0" fontId="47" fillId="0" borderId="67" xfId="452" applyFont="1" applyFill="1" applyBorder="1" applyAlignment="1">
      <alignment horizontal="center" vertical="center" wrapText="1"/>
    </xf>
    <xf numFmtId="180" fontId="47" fillId="0" borderId="67" xfId="452" applyNumberFormat="1" applyFont="1" applyBorder="1" applyAlignment="1">
      <alignment horizontal="center" vertical="center"/>
    </xf>
    <xf numFmtId="180" fontId="47" fillId="25" borderId="67" xfId="452" applyNumberFormat="1" applyFont="1" applyFill="1" applyBorder="1" applyAlignment="1">
      <alignment horizontal="center" vertical="center"/>
    </xf>
    <xf numFmtId="166" fontId="47" fillId="0" borderId="67" xfId="453" applyNumberFormat="1" applyFont="1" applyBorder="1" applyAlignment="1">
      <alignment horizontal="center" vertical="center"/>
    </xf>
    <xf numFmtId="0" fontId="77" fillId="0" borderId="42" xfId="482" applyFont="1" applyFill="1" applyBorder="1" applyAlignment="1">
      <alignment horizontal="left" vertical="center" wrapText="1" indent="1"/>
    </xf>
    <xf numFmtId="181" fontId="48" fillId="0" borderId="42" xfId="482" applyNumberFormat="1" applyFont="1" applyBorder="1" applyAlignment="1">
      <alignment horizontal="center" vertical="center"/>
    </xf>
    <xf numFmtId="180" fontId="48" fillId="25" borderId="23" xfId="452" applyNumberFormat="1" applyFont="1" applyFill="1" applyBorder="1" applyAlignment="1">
      <alignment horizontal="center" vertical="center" wrapText="1"/>
    </xf>
    <xf numFmtId="0" fontId="77" fillId="0" borderId="68" xfId="482" applyFont="1" applyFill="1" applyBorder="1" applyAlignment="1">
      <alignment horizontal="left" vertical="center" wrapText="1" indent="1"/>
    </xf>
    <xf numFmtId="181" fontId="48" fillId="0" borderId="68" xfId="482" applyNumberFormat="1" applyFont="1" applyBorder="1" applyAlignment="1">
      <alignment horizontal="center" vertical="center"/>
    </xf>
    <xf numFmtId="180" fontId="48" fillId="25" borderId="68" xfId="452" applyNumberFormat="1" applyFont="1" applyFill="1" applyBorder="1" applyAlignment="1">
      <alignment horizontal="center" vertical="center" wrapText="1"/>
    </xf>
    <xf numFmtId="166" fontId="48" fillId="0" borderId="68" xfId="453" applyNumberFormat="1" applyFont="1" applyBorder="1" applyAlignment="1">
      <alignment horizontal="center" vertical="center"/>
    </xf>
    <xf numFmtId="0" fontId="47" fillId="0" borderId="69" xfId="452" applyFont="1" applyFill="1" applyBorder="1" applyAlignment="1">
      <alignment horizontal="center" vertical="center" wrapText="1"/>
    </xf>
    <xf numFmtId="180" fontId="47" fillId="0" borderId="69" xfId="452" applyNumberFormat="1" applyFont="1" applyBorder="1" applyAlignment="1">
      <alignment horizontal="center" vertical="center"/>
    </xf>
    <xf numFmtId="180" fontId="47" fillId="25" borderId="69" xfId="452" applyNumberFormat="1" applyFont="1" applyFill="1" applyBorder="1" applyAlignment="1">
      <alignment horizontal="center" vertical="center"/>
    </xf>
    <xf numFmtId="166" fontId="47" fillId="25" borderId="69" xfId="452" applyNumberFormat="1" applyFont="1" applyFill="1" applyBorder="1" applyAlignment="1">
      <alignment horizontal="center" vertical="center"/>
    </xf>
    <xf numFmtId="0" fontId="48" fillId="25" borderId="23" xfId="465" applyFont="1" applyFill="1" applyBorder="1" applyAlignment="1">
      <alignment horizontal="left" vertical="center" wrapText="1" indent="1"/>
    </xf>
    <xf numFmtId="180" fontId="47" fillId="0" borderId="23" xfId="452" applyNumberFormat="1" applyFont="1" applyBorder="1" applyAlignment="1">
      <alignment horizontal="center" vertical="center"/>
    </xf>
    <xf numFmtId="166" fontId="48" fillId="25" borderId="42" xfId="453" applyNumberFormat="1" applyFont="1" applyFill="1" applyBorder="1" applyAlignment="1">
      <alignment horizontal="center" vertical="center"/>
    </xf>
    <xf numFmtId="0" fontId="48" fillId="25" borderId="42" xfId="482" applyFont="1" applyFill="1" applyBorder="1" applyAlignment="1">
      <alignment horizontal="left" vertical="center" wrapText="1" indent="1"/>
    </xf>
    <xf numFmtId="180" fontId="47" fillId="0" borderId="42" xfId="452" applyNumberFormat="1" applyFont="1" applyBorder="1" applyAlignment="1">
      <alignment horizontal="center" vertical="center"/>
    </xf>
    <xf numFmtId="0" fontId="48" fillId="25" borderId="42" xfId="465" applyFont="1" applyFill="1" applyBorder="1" applyAlignment="1">
      <alignment horizontal="left" vertical="center" wrapText="1" indent="1"/>
    </xf>
    <xf numFmtId="0" fontId="48" fillId="25" borderId="68" xfId="452" applyFont="1" applyFill="1" applyBorder="1" applyAlignment="1">
      <alignment horizontal="left" vertical="center" wrapText="1" indent="1"/>
    </xf>
    <xf numFmtId="180" fontId="47" fillId="0" borderId="68" xfId="452" applyNumberFormat="1" applyFont="1" applyBorder="1" applyAlignment="1">
      <alignment horizontal="center" vertical="center"/>
    </xf>
    <xf numFmtId="166" fontId="48" fillId="25" borderId="68" xfId="453" applyNumberFormat="1" applyFont="1" applyFill="1" applyBorder="1" applyAlignment="1">
      <alignment horizontal="center" vertical="center"/>
    </xf>
    <xf numFmtId="0" fontId="47" fillId="25" borderId="69" xfId="452" applyFont="1" applyFill="1" applyBorder="1" applyAlignment="1">
      <alignment horizontal="center" vertical="center" wrapText="1"/>
    </xf>
    <xf numFmtId="180" fontId="47" fillId="25" borderId="69" xfId="452" applyNumberFormat="1" applyFont="1" applyFill="1" applyBorder="1" applyAlignment="1">
      <alignment horizontal="center" vertical="center" wrapText="1"/>
    </xf>
    <xf numFmtId="166" fontId="48" fillId="25" borderId="69" xfId="453" applyNumberFormat="1" applyFont="1" applyFill="1" applyBorder="1" applyAlignment="1">
      <alignment horizontal="center" vertical="center"/>
    </xf>
    <xf numFmtId="0" fontId="48" fillId="0" borderId="23" xfId="452" applyFont="1" applyFill="1" applyBorder="1" applyAlignment="1">
      <alignment horizontal="left" vertical="center" wrapText="1" indent="1"/>
    </xf>
    <xf numFmtId="180" fontId="48" fillId="0" borderId="20" xfId="452" applyNumberFormat="1" applyFont="1" applyBorder="1" applyAlignment="1">
      <alignment horizontal="center" vertical="center"/>
    </xf>
    <xf numFmtId="166" fontId="48" fillId="0" borderId="23" xfId="453" applyNumberFormat="1" applyFont="1" applyBorder="1" applyAlignment="1">
      <alignment horizontal="center" vertical="center"/>
    </xf>
    <xf numFmtId="181" fontId="48" fillId="25" borderId="23" xfId="453" applyNumberFormat="1" applyFont="1" applyFill="1" applyBorder="1" applyAlignment="1">
      <alignment horizontal="center" vertical="center"/>
    </xf>
    <xf numFmtId="3" fontId="47" fillId="0" borderId="67" xfId="452" applyNumberFormat="1" applyFont="1" applyFill="1" applyBorder="1" applyAlignment="1">
      <alignment horizontal="center" vertical="center" wrapText="1"/>
    </xf>
    <xf numFmtId="166" fontId="47" fillId="0" borderId="67" xfId="452" applyNumberFormat="1" applyFont="1" applyBorder="1" applyAlignment="1">
      <alignment horizontal="center" vertical="center"/>
    </xf>
    <xf numFmtId="3" fontId="48" fillId="0" borderId="0" xfId="452" applyNumberFormat="1" applyFont="1" applyFill="1" applyBorder="1" applyAlignment="1">
      <alignment horizontal="right" vertical="center" wrapText="1"/>
    </xf>
    <xf numFmtId="3" fontId="48" fillId="0" borderId="0" xfId="452" applyNumberFormat="1" applyFont="1" applyFill="1" applyAlignment="1">
      <alignment horizontal="right" vertical="center" wrapText="1"/>
    </xf>
    <xf numFmtId="3" fontId="48" fillId="0" borderId="0" xfId="452" applyNumberFormat="1" applyFont="1" applyFill="1" applyBorder="1" applyAlignment="1">
      <alignment horizontal="right" vertical="top" wrapText="1"/>
    </xf>
    <xf numFmtId="3" fontId="48" fillId="0" borderId="0" xfId="452" applyNumberFormat="1" applyFont="1" applyBorder="1" applyAlignment="1">
      <alignment horizontal="right" vertical="top" wrapText="1"/>
    </xf>
    <xf numFmtId="3" fontId="48" fillId="0" borderId="0" xfId="452" applyNumberFormat="1" applyFont="1" applyAlignment="1">
      <alignment horizontal="left" vertical="top" wrapText="1"/>
    </xf>
    <xf numFmtId="3" fontId="48" fillId="0" borderId="0" xfId="452" applyNumberFormat="1" applyFont="1" applyFill="1" applyAlignment="1">
      <alignment horizontal="right" vertical="top" wrapText="1"/>
    </xf>
    <xf numFmtId="3" fontId="48" fillId="0" borderId="0" xfId="452" applyNumberFormat="1" applyFont="1" applyBorder="1" applyAlignment="1">
      <alignment horizontal="right" vertical="top" wrapText="1" indent="2"/>
    </xf>
    <xf numFmtId="167" fontId="115" fillId="0" borderId="0" xfId="455" applyNumberFormat="1" applyFont="1" applyFill="1"/>
    <xf numFmtId="167" fontId="116" fillId="0" borderId="0" xfId="482" applyNumberFormat="1" applyFont="1" applyFill="1" applyAlignment="1">
      <alignment horizontal="center"/>
    </xf>
    <xf numFmtId="167" fontId="116" fillId="0" borderId="0" xfId="482" applyNumberFormat="1" applyFont="1" applyFill="1" applyBorder="1" applyAlignment="1">
      <alignment horizontal="left"/>
    </xf>
    <xf numFmtId="167" fontId="116" fillId="0" borderId="0" xfId="482" applyNumberFormat="1" applyFont="1" applyFill="1" applyAlignment="1">
      <alignment horizontal="left" indent="1"/>
    </xf>
    <xf numFmtId="167" fontId="116" fillId="0" borderId="0" xfId="482" applyNumberFormat="1" applyFont="1" applyFill="1" applyAlignment="1">
      <alignment vertical="center"/>
    </xf>
    <xf numFmtId="167" fontId="116" fillId="0" borderId="0" xfId="482" applyNumberFormat="1" applyFont="1" applyFill="1" applyAlignment="1">
      <alignment horizontal="right" vertical="center"/>
    </xf>
    <xf numFmtId="4" fontId="117" fillId="0" borderId="0" xfId="482" applyNumberFormat="1" applyFont="1" applyFill="1" applyAlignment="1">
      <alignment horizontal="right" vertical="center"/>
    </xf>
    <xf numFmtId="181" fontId="117" fillId="0" borderId="0" xfId="482" applyNumberFormat="1" applyFont="1" applyFill="1" applyAlignment="1">
      <alignment horizontal="right" vertical="center"/>
    </xf>
    <xf numFmtId="43" fontId="117" fillId="0" borderId="0" xfId="482" applyNumberFormat="1" applyFont="1" applyFill="1" applyAlignment="1">
      <alignment horizontal="center" vertical="center"/>
    </xf>
    <xf numFmtId="0" fontId="117" fillId="0" borderId="0" xfId="482" applyFont="1" applyFill="1" applyAlignment="1">
      <alignment horizontal="center" vertical="center"/>
    </xf>
    <xf numFmtId="0" fontId="101" fillId="0" borderId="0" xfId="456" applyFont="1" applyFill="1"/>
    <xf numFmtId="167" fontId="120" fillId="0" borderId="0" xfId="482" applyNumberFormat="1" applyFont="1" applyFill="1" applyBorder="1" applyAlignment="1">
      <alignment horizontal="center" wrapText="1"/>
    </xf>
    <xf numFmtId="167" fontId="116" fillId="0" borderId="0" xfId="482" applyNumberFormat="1" applyFont="1" applyFill="1" applyBorder="1" applyAlignment="1">
      <alignment horizontal="center"/>
    </xf>
    <xf numFmtId="167" fontId="116" fillId="0" borderId="0" xfId="482" applyNumberFormat="1" applyFont="1" applyFill="1" applyBorder="1" applyAlignment="1">
      <alignment horizontal="left" indent="1"/>
    </xf>
    <xf numFmtId="167" fontId="116" fillId="0" borderId="0" xfId="482" applyNumberFormat="1" applyFont="1" applyFill="1" applyBorder="1" applyAlignment="1">
      <alignment horizontal="right" vertical="center"/>
    </xf>
    <xf numFmtId="167" fontId="121" fillId="0" borderId="42" xfId="456" applyNumberFormat="1" applyFont="1" applyFill="1" applyBorder="1" applyAlignment="1">
      <alignment horizontal="center" vertical="center" wrapText="1"/>
    </xf>
    <xf numFmtId="4" fontId="121" fillId="0" borderId="42" xfId="456" applyNumberFormat="1" applyFont="1" applyFill="1" applyBorder="1" applyAlignment="1">
      <alignment horizontal="center" vertical="center" wrapText="1"/>
    </xf>
    <xf numFmtId="181" fontId="121" fillId="0" borderId="42" xfId="456" applyNumberFormat="1" applyFont="1" applyFill="1" applyBorder="1" applyAlignment="1">
      <alignment horizontal="center" vertical="center" wrapText="1"/>
    </xf>
    <xf numFmtId="20" fontId="121" fillId="0" borderId="42" xfId="456" quotePrefix="1" applyNumberFormat="1" applyFont="1" applyFill="1" applyBorder="1" applyAlignment="1">
      <alignment horizontal="center" vertical="center" wrapText="1"/>
    </xf>
    <xf numFmtId="0" fontId="121" fillId="0" borderId="74" xfId="456" quotePrefix="1" applyFont="1" applyFill="1" applyBorder="1" applyAlignment="1">
      <alignment horizontal="center" vertical="center" wrapText="1"/>
    </xf>
    <xf numFmtId="167" fontId="114" fillId="0" borderId="75" xfId="456" applyNumberFormat="1" applyFont="1" applyFill="1" applyBorder="1" applyAlignment="1">
      <alignment horizontal="center" vertical="center" wrapText="1"/>
    </xf>
    <xf numFmtId="167" fontId="114" fillId="0" borderId="76" xfId="456" applyNumberFormat="1" applyFont="1" applyFill="1" applyBorder="1" applyAlignment="1">
      <alignment horizontal="center" vertical="center" wrapText="1"/>
    </xf>
    <xf numFmtId="0" fontId="114" fillId="0" borderId="76" xfId="456" applyFont="1" applyFill="1" applyBorder="1" applyAlignment="1">
      <alignment horizontal="center" vertical="center" wrapText="1"/>
    </xf>
    <xf numFmtId="167" fontId="114" fillId="0" borderId="77" xfId="456" applyNumberFormat="1" applyFont="1" applyFill="1" applyBorder="1" applyAlignment="1">
      <alignment horizontal="center" vertical="center" wrapText="1"/>
    </xf>
    <xf numFmtId="3" fontId="114" fillId="0" borderId="76" xfId="456" applyNumberFormat="1" applyFont="1" applyFill="1" applyBorder="1" applyAlignment="1">
      <alignment horizontal="center" vertical="center" wrapText="1"/>
    </xf>
    <xf numFmtId="0" fontId="114" fillId="0" borderId="78" xfId="456" applyFont="1" applyFill="1" applyBorder="1" applyAlignment="1">
      <alignment horizontal="center" vertical="center" wrapText="1"/>
    </xf>
    <xf numFmtId="0" fontId="101" fillId="0" borderId="0" xfId="456" applyFont="1" applyFill="1" applyAlignment="1">
      <alignment vertical="center"/>
    </xf>
    <xf numFmtId="167" fontId="116" fillId="0" borderId="79" xfId="482" quotePrefix="1" applyNumberFormat="1" applyFont="1" applyFill="1" applyBorder="1" applyAlignment="1">
      <alignment horizontal="center" vertical="center" wrapText="1"/>
    </xf>
    <xf numFmtId="167" fontId="116" fillId="0" borderId="20" xfId="482" applyNumberFormat="1" applyFont="1" applyFill="1" applyBorder="1" applyAlignment="1">
      <alignment horizontal="center" vertical="center" wrapText="1"/>
    </xf>
    <xf numFmtId="0" fontId="116" fillId="0" borderId="20" xfId="482" applyFont="1" applyFill="1" applyBorder="1" applyAlignment="1">
      <alignment horizontal="left" vertical="center" wrapText="1"/>
    </xf>
    <xf numFmtId="0" fontId="116" fillId="0" borderId="20" xfId="482" applyFont="1" applyFill="1" applyBorder="1" applyAlignment="1">
      <alignment horizontal="left" vertical="center" wrapText="1" indent="1"/>
    </xf>
    <xf numFmtId="180" fontId="116" fillId="0" borderId="20" xfId="482" applyNumberFormat="1" applyFont="1" applyFill="1" applyBorder="1" applyAlignment="1">
      <alignment vertical="center"/>
    </xf>
    <xf numFmtId="180" fontId="116" fillId="0" borderId="20" xfId="482" applyNumberFormat="1" applyFont="1" applyFill="1" applyBorder="1" applyAlignment="1">
      <alignment horizontal="right" vertical="center"/>
    </xf>
    <xf numFmtId="181" fontId="116" fillId="0" borderId="71" xfId="456" applyNumberFormat="1" applyFont="1" applyFill="1" applyBorder="1" applyAlignment="1">
      <alignment horizontal="right" vertical="center"/>
    </xf>
    <xf numFmtId="181" fontId="116" fillId="0" borderId="20" xfId="456" applyNumberFormat="1" applyFont="1" applyFill="1" applyBorder="1" applyAlignment="1">
      <alignment horizontal="right" vertical="center"/>
    </xf>
    <xf numFmtId="43" fontId="122" fillId="0" borderId="80" xfId="453" applyNumberFormat="1" applyFont="1" applyFill="1" applyBorder="1" applyAlignment="1">
      <alignment horizontal="right" vertical="center"/>
    </xf>
    <xf numFmtId="43" fontId="116" fillId="0" borderId="81" xfId="456" applyNumberFormat="1" applyFont="1" applyFill="1" applyBorder="1" applyAlignment="1">
      <alignment vertical="center"/>
    </xf>
    <xf numFmtId="182" fontId="122" fillId="0" borderId="80" xfId="453" applyNumberFormat="1" applyFont="1" applyFill="1" applyBorder="1" applyAlignment="1">
      <alignment horizontal="right" vertical="center"/>
    </xf>
    <xf numFmtId="182" fontId="122" fillId="0" borderId="82" xfId="453" applyNumberFormat="1" applyFont="1" applyFill="1" applyBorder="1" applyAlignment="1">
      <alignment horizontal="right" vertical="center"/>
    </xf>
    <xf numFmtId="167" fontId="116" fillId="0" borderId="83" xfId="482" quotePrefix="1" applyNumberFormat="1" applyFont="1" applyFill="1" applyBorder="1" applyAlignment="1">
      <alignment horizontal="center" vertical="center" wrapText="1"/>
    </xf>
    <xf numFmtId="167" fontId="116" fillId="0" borderId="81" xfId="482" applyNumberFormat="1" applyFont="1" applyFill="1" applyBorder="1" applyAlignment="1">
      <alignment horizontal="center" vertical="center" wrapText="1"/>
    </xf>
    <xf numFmtId="0" fontId="116" fillId="0" borderId="81" xfId="482" applyFont="1" applyFill="1" applyBorder="1" applyAlignment="1">
      <alignment horizontal="left" vertical="center" wrapText="1"/>
    </xf>
    <xf numFmtId="0" fontId="116" fillId="0" borderId="81" xfId="482" applyFont="1" applyFill="1" applyBorder="1" applyAlignment="1">
      <alignment horizontal="left" vertical="center" wrapText="1" indent="1"/>
    </xf>
    <xf numFmtId="180" fontId="116" fillId="0" borderId="81" xfId="482" applyNumberFormat="1" applyFont="1" applyFill="1" applyBorder="1" applyAlignment="1">
      <alignment vertical="center"/>
    </xf>
    <xf numFmtId="180" fontId="116" fillId="0" borderId="81" xfId="482" applyNumberFormat="1" applyFont="1" applyFill="1" applyBorder="1" applyAlignment="1">
      <alignment horizontal="right" vertical="center"/>
    </xf>
    <xf numFmtId="181" fontId="116" fillId="0" borderId="81" xfId="456" applyNumberFormat="1" applyFont="1" applyFill="1" applyBorder="1" applyAlignment="1">
      <alignment horizontal="right" vertical="center"/>
    </xf>
    <xf numFmtId="43" fontId="116" fillId="0" borderId="84" xfId="456" applyNumberFormat="1" applyFont="1" applyFill="1" applyBorder="1" applyAlignment="1">
      <alignment vertical="center"/>
    </xf>
    <xf numFmtId="182" fontId="122" fillId="0" borderId="81" xfId="453" applyNumberFormat="1" applyFont="1" applyFill="1" applyBorder="1" applyAlignment="1">
      <alignment horizontal="right" vertical="center"/>
    </xf>
    <xf numFmtId="182" fontId="122" fillId="0" borderId="85" xfId="453" applyNumberFormat="1" applyFont="1" applyFill="1" applyBorder="1" applyAlignment="1">
      <alignment horizontal="right" vertical="center"/>
    </xf>
    <xf numFmtId="182" fontId="122" fillId="0" borderId="86" xfId="453" applyNumberFormat="1" applyFont="1" applyFill="1" applyBorder="1" applyAlignment="1">
      <alignment horizontal="right" vertical="center"/>
    </xf>
    <xf numFmtId="182" fontId="122" fillId="0" borderId="87" xfId="453" applyNumberFormat="1" applyFont="1" applyFill="1" applyBorder="1" applyAlignment="1">
      <alignment horizontal="right" vertical="center"/>
    </xf>
    <xf numFmtId="181" fontId="116" fillId="0" borderId="88" xfId="456" applyNumberFormat="1" applyFont="1" applyFill="1" applyBorder="1" applyAlignment="1">
      <alignment horizontal="right" vertical="center"/>
    </xf>
    <xf numFmtId="43" fontId="122" fillId="0" borderId="89" xfId="453" applyNumberFormat="1" applyFont="1" applyFill="1" applyBorder="1" applyAlignment="1">
      <alignment horizontal="right" vertical="center"/>
    </xf>
    <xf numFmtId="43" fontId="116" fillId="0" borderId="20" xfId="456" applyNumberFormat="1" applyFont="1" applyFill="1" applyBorder="1" applyAlignment="1">
      <alignment vertical="center"/>
    </xf>
    <xf numFmtId="182" fontId="122" fillId="0" borderId="18" xfId="453" applyNumberFormat="1" applyFont="1" applyFill="1" applyBorder="1" applyAlignment="1">
      <alignment horizontal="right" vertical="center"/>
    </xf>
    <xf numFmtId="0" fontId="116" fillId="0" borderId="71" xfId="482" applyFont="1" applyFill="1" applyBorder="1" applyAlignment="1">
      <alignment horizontal="left" vertical="center" wrapText="1" indent="1"/>
    </xf>
    <xf numFmtId="180" fontId="116" fillId="0" borderId="71" xfId="482" applyNumberFormat="1" applyFont="1" applyFill="1" applyBorder="1" applyAlignment="1">
      <alignment vertical="center"/>
    </xf>
    <xf numFmtId="166" fontId="116" fillId="0" borderId="71" xfId="456" applyNumberFormat="1" applyFont="1" applyFill="1" applyBorder="1" applyAlignment="1">
      <alignment horizontal="right" vertical="center"/>
    </xf>
    <xf numFmtId="166" fontId="116" fillId="0" borderId="72" xfId="456" applyNumberFormat="1" applyFont="1" applyFill="1" applyBorder="1" applyAlignment="1">
      <alignment horizontal="right" vertical="center"/>
    </xf>
    <xf numFmtId="0" fontId="116" fillId="0" borderId="42" xfId="482" applyFont="1" applyFill="1" applyBorder="1" applyAlignment="1">
      <alignment horizontal="left" vertical="center" wrapText="1" indent="1"/>
    </xf>
    <xf numFmtId="180" fontId="116" fillId="0" borderId="42" xfId="482" applyNumberFormat="1" applyFont="1" applyFill="1" applyBorder="1" applyAlignment="1">
      <alignment vertical="center"/>
    </xf>
    <xf numFmtId="181" fontId="116" fillId="0" borderId="42" xfId="456" applyNumberFormat="1" applyFont="1" applyFill="1" applyBorder="1" applyAlignment="1">
      <alignment horizontal="right" vertical="center"/>
    </xf>
    <xf numFmtId="43" fontId="122" fillId="0" borderId="42" xfId="453" applyNumberFormat="1" applyFont="1" applyFill="1" applyBorder="1" applyAlignment="1">
      <alignment horizontal="right" vertical="center"/>
    </xf>
    <xf numFmtId="182" fontId="122" fillId="0" borderId="42" xfId="453" applyNumberFormat="1" applyFont="1" applyFill="1" applyBorder="1" applyAlignment="1">
      <alignment horizontal="right" vertical="center"/>
    </xf>
    <xf numFmtId="182" fontId="122" fillId="0" borderId="74" xfId="453" applyNumberFormat="1" applyFont="1" applyFill="1" applyBorder="1" applyAlignment="1">
      <alignment horizontal="right" vertical="center"/>
    </xf>
    <xf numFmtId="0" fontId="116" fillId="0" borderId="15" xfId="482" applyFont="1" applyFill="1" applyBorder="1" applyAlignment="1">
      <alignment horizontal="left" vertical="center" wrapText="1" indent="1"/>
    </xf>
    <xf numFmtId="180" fontId="116" fillId="0" borderId="15" xfId="482" applyNumberFormat="1" applyFont="1" applyFill="1" applyBorder="1" applyAlignment="1">
      <alignment vertical="center"/>
    </xf>
    <xf numFmtId="43" fontId="122" fillId="0" borderId="15" xfId="453" applyNumberFormat="1" applyFont="1" applyFill="1" applyBorder="1" applyAlignment="1">
      <alignment horizontal="right" vertical="center"/>
    </xf>
    <xf numFmtId="182" fontId="122" fillId="0" borderId="15" xfId="453" applyNumberFormat="1" applyFont="1" applyFill="1" applyBorder="1" applyAlignment="1">
      <alignment horizontal="right" vertical="center"/>
    </xf>
    <xf numFmtId="182" fontId="122" fillId="0" borderId="91" xfId="453" applyNumberFormat="1" applyFont="1" applyFill="1" applyBorder="1" applyAlignment="1">
      <alignment horizontal="right" vertical="center"/>
    </xf>
    <xf numFmtId="43" fontId="122" fillId="0" borderId="71" xfId="453" applyNumberFormat="1" applyFont="1" applyFill="1" applyBorder="1" applyAlignment="1">
      <alignment horizontal="right" vertical="center"/>
    </xf>
    <xf numFmtId="182" fontId="122" fillId="0" borderId="71" xfId="453" applyNumberFormat="1" applyFont="1" applyFill="1" applyBorder="1" applyAlignment="1">
      <alignment horizontal="right" vertical="center"/>
    </xf>
    <xf numFmtId="182" fontId="122" fillId="0" borderId="72" xfId="453" applyNumberFormat="1" applyFont="1" applyFill="1" applyBorder="1" applyAlignment="1">
      <alignment horizontal="right" vertical="center"/>
    </xf>
    <xf numFmtId="181" fontId="116" fillId="0" borderId="15" xfId="456" applyNumberFormat="1" applyFont="1" applyFill="1" applyBorder="1" applyAlignment="1">
      <alignment horizontal="right" vertical="center"/>
    </xf>
    <xf numFmtId="43" fontId="122" fillId="0" borderId="81" xfId="453" applyNumberFormat="1" applyFont="1" applyFill="1" applyBorder="1" applyAlignment="1">
      <alignment horizontal="right" vertical="center"/>
    </xf>
    <xf numFmtId="167" fontId="116" fillId="0" borderId="92" xfId="482" quotePrefix="1" applyNumberFormat="1" applyFont="1" applyFill="1" applyBorder="1" applyAlignment="1">
      <alignment horizontal="center" vertical="center"/>
    </xf>
    <xf numFmtId="167" fontId="116" fillId="0" borderId="84" xfId="482" quotePrefix="1" applyNumberFormat="1" applyFont="1" applyFill="1" applyBorder="1" applyAlignment="1">
      <alignment horizontal="center" vertical="center"/>
    </xf>
    <xf numFmtId="167" fontId="116" fillId="0" borderId="84" xfId="482" applyNumberFormat="1" applyFont="1" applyFill="1" applyBorder="1" applyAlignment="1">
      <alignment vertical="center" wrapText="1"/>
    </xf>
    <xf numFmtId="0" fontId="116" fillId="0" borderId="84" xfId="482" applyFont="1" applyFill="1" applyBorder="1" applyAlignment="1">
      <alignment horizontal="left" vertical="center" wrapText="1" indent="1"/>
    </xf>
    <xf numFmtId="180" fontId="116" fillId="0" borderId="84" xfId="482" applyNumberFormat="1" applyFont="1" applyFill="1" applyBorder="1" applyAlignment="1">
      <alignment vertical="center"/>
    </xf>
    <xf numFmtId="180" fontId="116" fillId="0" borderId="84" xfId="482" applyNumberFormat="1" applyFont="1" applyFill="1" applyBorder="1" applyAlignment="1">
      <alignment horizontal="right" vertical="center"/>
    </xf>
    <xf numFmtId="181" fontId="116" fillId="0" borderId="23" xfId="456" applyNumberFormat="1" applyFont="1" applyFill="1" applyBorder="1" applyAlignment="1">
      <alignment horizontal="right" vertical="center"/>
    </xf>
    <xf numFmtId="181" fontId="116" fillId="0" borderId="84" xfId="456" applyNumberFormat="1" applyFont="1" applyFill="1" applyBorder="1" applyAlignment="1">
      <alignment horizontal="right" vertical="center"/>
    </xf>
    <xf numFmtId="181" fontId="116" fillId="0" borderId="84" xfId="456" applyNumberFormat="1" applyFont="1" applyFill="1" applyBorder="1" applyAlignment="1">
      <alignment vertical="center"/>
    </xf>
    <xf numFmtId="166" fontId="116" fillId="0" borderId="86" xfId="456" applyNumberFormat="1" applyFont="1" applyFill="1" applyBorder="1" applyAlignment="1">
      <alignment horizontal="right" vertical="center"/>
    </xf>
    <xf numFmtId="167" fontId="116" fillId="0" borderId="93" xfId="482" quotePrefix="1" applyNumberFormat="1" applyFont="1" applyFill="1" applyBorder="1" applyAlignment="1">
      <alignment horizontal="center" vertical="center"/>
    </xf>
    <xf numFmtId="167" fontId="116" fillId="0" borderId="88" xfId="482" quotePrefix="1" applyNumberFormat="1" applyFont="1" applyFill="1" applyBorder="1" applyAlignment="1">
      <alignment horizontal="center" vertical="center"/>
    </xf>
    <xf numFmtId="167" fontId="116" fillId="0" borderId="88" xfId="482" applyNumberFormat="1" applyFont="1" applyFill="1" applyBorder="1" applyAlignment="1">
      <alignment vertical="center" wrapText="1"/>
    </xf>
    <xf numFmtId="0" fontId="116" fillId="0" borderId="88" xfId="482" applyFont="1" applyFill="1" applyBorder="1" applyAlignment="1">
      <alignment horizontal="left" vertical="center" wrapText="1" indent="1"/>
    </xf>
    <xf numFmtId="180" fontId="116" fillId="0" borderId="88" xfId="482" applyNumberFormat="1" applyFont="1" applyFill="1" applyBorder="1" applyAlignment="1">
      <alignment vertical="center"/>
    </xf>
    <xf numFmtId="180" fontId="116" fillId="0" borderId="88" xfId="482" applyNumberFormat="1" applyFont="1" applyFill="1" applyBorder="1" applyAlignment="1">
      <alignment horizontal="right" vertical="center"/>
    </xf>
    <xf numFmtId="181" fontId="116" fillId="0" borderId="88" xfId="456" applyNumberFormat="1" applyFont="1" applyFill="1" applyBorder="1" applyAlignment="1">
      <alignment vertical="center"/>
    </xf>
    <xf numFmtId="166" fontId="116" fillId="0" borderId="89" xfId="456" applyNumberFormat="1" applyFont="1" applyFill="1" applyBorder="1" applyAlignment="1">
      <alignment horizontal="right" vertical="center"/>
    </xf>
    <xf numFmtId="166" fontId="116" fillId="0" borderId="82" xfId="456" applyNumberFormat="1" applyFont="1" applyFill="1" applyBorder="1" applyAlignment="1">
      <alignment horizontal="right" vertical="center"/>
    </xf>
    <xf numFmtId="166" fontId="116" fillId="0" borderId="88" xfId="456" applyNumberFormat="1" applyFont="1" applyFill="1" applyBorder="1" applyAlignment="1">
      <alignment horizontal="right" vertical="center"/>
    </xf>
    <xf numFmtId="180" fontId="122" fillId="0" borderId="42" xfId="453" applyNumberFormat="1" applyFont="1" applyFill="1" applyBorder="1" applyAlignment="1">
      <alignment horizontal="right" vertical="center"/>
    </xf>
    <xf numFmtId="166" fontId="116" fillId="0" borderId="42" xfId="456" applyNumberFormat="1" applyFont="1" applyFill="1" applyBorder="1" applyAlignment="1">
      <alignment horizontal="right" vertical="center"/>
    </xf>
    <xf numFmtId="166" fontId="116" fillId="0" borderId="74" xfId="456" applyNumberFormat="1" applyFont="1" applyFill="1" applyBorder="1" applyAlignment="1">
      <alignment horizontal="right" vertical="center"/>
    </xf>
    <xf numFmtId="167" fontId="116" fillId="0" borderId="15" xfId="482" quotePrefix="1" applyNumberFormat="1" applyFont="1" applyFill="1" applyBorder="1" applyAlignment="1">
      <alignment horizontal="center" vertical="center"/>
    </xf>
    <xf numFmtId="167" fontId="116" fillId="0" borderId="15" xfId="482" applyNumberFormat="1" applyFont="1" applyFill="1" applyBorder="1" applyAlignment="1">
      <alignment vertical="center" wrapText="1"/>
    </xf>
    <xf numFmtId="166" fontId="116" fillId="0" borderId="15" xfId="456" applyNumberFormat="1" applyFont="1" applyFill="1" applyBorder="1" applyAlignment="1">
      <alignment horizontal="right" vertical="center"/>
    </xf>
    <xf numFmtId="166" fontId="116" fillId="0" borderId="91" xfId="456" applyNumberFormat="1" applyFont="1" applyFill="1" applyBorder="1" applyAlignment="1">
      <alignment horizontal="right" vertical="center"/>
    </xf>
    <xf numFmtId="167" fontId="116" fillId="0" borderId="71" xfId="482" quotePrefix="1" applyNumberFormat="1" applyFont="1" applyFill="1" applyBorder="1" applyAlignment="1">
      <alignment horizontal="center" vertical="center"/>
    </xf>
    <xf numFmtId="167" fontId="116" fillId="0" borderId="71" xfId="482" applyNumberFormat="1" applyFont="1" applyFill="1" applyBorder="1" applyAlignment="1">
      <alignment horizontal="left" vertical="center" wrapText="1"/>
    </xf>
    <xf numFmtId="0" fontId="73" fillId="0" borderId="0" xfId="456" applyFont="1" applyFill="1" applyAlignment="1">
      <alignment horizontal="center" vertical="center"/>
    </xf>
    <xf numFmtId="167" fontId="116" fillId="0" borderId="42" xfId="482" quotePrefix="1" applyNumberFormat="1" applyFont="1" applyFill="1" applyBorder="1" applyAlignment="1">
      <alignment horizontal="center" vertical="center"/>
    </xf>
    <xf numFmtId="167" fontId="116" fillId="0" borderId="42" xfId="482" applyNumberFormat="1" applyFont="1" applyFill="1" applyBorder="1" applyAlignment="1">
      <alignment horizontal="left" vertical="center" wrapText="1"/>
    </xf>
    <xf numFmtId="0" fontId="116" fillId="0" borderId="76" xfId="482" applyFont="1" applyFill="1" applyBorder="1" applyAlignment="1">
      <alignment horizontal="left" vertical="center" wrapText="1" indent="1"/>
    </xf>
    <xf numFmtId="180" fontId="116" fillId="0" borderId="76" xfId="482" applyNumberFormat="1" applyFont="1" applyFill="1" applyBorder="1" applyAlignment="1">
      <alignment vertical="center"/>
    </xf>
    <xf numFmtId="181" fontId="116" fillId="0" borderId="76" xfId="456" applyNumberFormat="1" applyFont="1" applyFill="1" applyBorder="1" applyAlignment="1">
      <alignment horizontal="right" vertical="center"/>
    </xf>
    <xf numFmtId="166" fontId="116" fillId="0" borderId="76" xfId="456" applyNumberFormat="1" applyFont="1" applyFill="1" applyBorder="1" applyAlignment="1">
      <alignment horizontal="right" vertical="center"/>
    </xf>
    <xf numFmtId="166" fontId="116" fillId="0" borderId="78" xfId="456" applyNumberFormat="1" applyFont="1" applyFill="1" applyBorder="1" applyAlignment="1">
      <alignment horizontal="right" vertical="center"/>
    </xf>
    <xf numFmtId="180" fontId="116" fillId="0" borderId="23" xfId="482" applyNumberFormat="1" applyFont="1" applyFill="1" applyBorder="1" applyAlignment="1">
      <alignment vertical="center"/>
    </xf>
    <xf numFmtId="167" fontId="116" fillId="0" borderId="20" xfId="482" quotePrefix="1" applyNumberFormat="1" applyFont="1" applyFill="1" applyBorder="1" applyAlignment="1">
      <alignment horizontal="center" vertical="center"/>
    </xf>
    <xf numFmtId="167" fontId="116" fillId="0" borderId="20" xfId="482" applyNumberFormat="1" applyFont="1" applyFill="1" applyBorder="1" applyAlignment="1">
      <alignment horizontal="left" vertical="center" wrapText="1"/>
    </xf>
    <xf numFmtId="181" fontId="122" fillId="0" borderId="20" xfId="453" applyNumberFormat="1" applyFont="1" applyFill="1" applyBorder="1" applyAlignment="1">
      <alignment horizontal="right" vertical="center"/>
    </xf>
    <xf numFmtId="167" fontId="116" fillId="0" borderId="79" xfId="482" quotePrefix="1" applyNumberFormat="1" applyFont="1" applyFill="1" applyBorder="1" applyAlignment="1">
      <alignment horizontal="center" vertical="center"/>
    </xf>
    <xf numFmtId="181" fontId="116" fillId="0" borderId="20" xfId="456" applyNumberFormat="1" applyFont="1" applyFill="1" applyBorder="1" applyAlignment="1">
      <alignment vertical="center"/>
    </xf>
    <xf numFmtId="166" fontId="116" fillId="0" borderId="18" xfId="456" applyNumberFormat="1" applyFont="1" applyFill="1" applyBorder="1" applyAlignment="1">
      <alignment horizontal="right" vertical="center"/>
    </xf>
    <xf numFmtId="166" fontId="116" fillId="0" borderId="87" xfId="456" applyNumberFormat="1" applyFont="1" applyFill="1" applyBorder="1" applyAlignment="1">
      <alignment horizontal="right" vertical="center"/>
    </xf>
    <xf numFmtId="167" fontId="116" fillId="0" borderId="79" xfId="482" quotePrefix="1" applyNumberFormat="1" applyFont="1" applyFill="1" applyBorder="1" applyAlignment="1">
      <alignment vertical="center"/>
    </xf>
    <xf numFmtId="167" fontId="116" fillId="0" borderId="20" xfId="482" quotePrefix="1" applyNumberFormat="1" applyFont="1" applyFill="1" applyBorder="1" applyAlignment="1">
      <alignment vertical="center"/>
    </xf>
    <xf numFmtId="167" fontId="116" fillId="0" borderId="20" xfId="482" applyNumberFormat="1" applyFont="1" applyFill="1" applyBorder="1" applyAlignment="1">
      <alignment vertical="center" wrapText="1"/>
    </xf>
    <xf numFmtId="180" fontId="116" fillId="0" borderId="42" xfId="456" applyNumberFormat="1" applyFont="1" applyFill="1" applyBorder="1" applyAlignment="1">
      <alignment horizontal="right" vertical="center"/>
    </xf>
    <xf numFmtId="167" fontId="116" fillId="0" borderId="92" xfId="482" quotePrefix="1" applyNumberFormat="1" applyFont="1" applyFill="1" applyBorder="1" applyAlignment="1">
      <alignment vertical="center"/>
    </xf>
    <xf numFmtId="167" fontId="116" fillId="0" borderId="84" xfId="482" quotePrefix="1" applyNumberFormat="1" applyFont="1" applyFill="1" applyBorder="1" applyAlignment="1">
      <alignment vertical="center"/>
    </xf>
    <xf numFmtId="180" fontId="122" fillId="0" borderId="76" xfId="453" applyNumberFormat="1" applyFont="1" applyFill="1" applyBorder="1" applyAlignment="1">
      <alignment horizontal="right" vertical="center"/>
    </xf>
    <xf numFmtId="0" fontId="116" fillId="0" borderId="23" xfId="482" applyFont="1" applyFill="1" applyBorder="1" applyAlignment="1">
      <alignment horizontal="left" vertical="center" wrapText="1" indent="1"/>
    </xf>
    <xf numFmtId="166" fontId="116" fillId="0" borderId="94" xfId="456" applyNumberFormat="1" applyFont="1" applyFill="1" applyBorder="1" applyAlignment="1">
      <alignment horizontal="right" vertical="center"/>
    </xf>
    <xf numFmtId="166" fontId="116" fillId="0" borderId="23" xfId="456" applyNumberFormat="1" applyFont="1" applyFill="1" applyBorder="1" applyAlignment="1">
      <alignment horizontal="right" vertical="center"/>
    </xf>
    <xf numFmtId="181" fontId="122" fillId="0" borderId="42" xfId="453" applyNumberFormat="1" applyFont="1" applyFill="1" applyBorder="1" applyAlignment="1">
      <alignment horizontal="right" vertical="center"/>
    </xf>
    <xf numFmtId="182" fontId="122" fillId="0" borderId="23" xfId="453" applyNumberFormat="1" applyFont="1" applyFill="1" applyBorder="1" applyAlignment="1">
      <alignment horizontal="right" vertical="center"/>
    </xf>
    <xf numFmtId="43" fontId="116" fillId="0" borderId="42" xfId="456" applyNumberFormat="1" applyFont="1" applyFill="1" applyBorder="1" applyAlignment="1">
      <alignment horizontal="right" vertical="center"/>
    </xf>
    <xf numFmtId="0" fontId="123" fillId="0" borderId="42" xfId="482" applyFont="1" applyFill="1" applyBorder="1" applyAlignment="1">
      <alignment horizontal="left" vertical="center" wrapText="1" indent="1"/>
    </xf>
    <xf numFmtId="167" fontId="116" fillId="0" borderId="23" xfId="482" quotePrefix="1" applyNumberFormat="1" applyFont="1" applyFill="1" applyBorder="1" applyAlignment="1">
      <alignment vertical="center"/>
    </xf>
    <xf numFmtId="167" fontId="116" fillId="0" borderId="23" xfId="482" applyNumberFormat="1" applyFont="1" applyFill="1" applyBorder="1" applyAlignment="1">
      <alignment vertical="center" wrapText="1"/>
    </xf>
    <xf numFmtId="167" fontId="116" fillId="0" borderId="15" xfId="482" applyNumberFormat="1" applyFont="1" applyFill="1" applyBorder="1" applyAlignment="1">
      <alignment horizontal="left" vertical="center" wrapText="1"/>
    </xf>
    <xf numFmtId="180" fontId="116" fillId="0" borderId="15" xfId="456" applyNumberFormat="1" applyFont="1" applyFill="1" applyBorder="1" applyAlignment="1">
      <alignment horizontal="right" vertical="center"/>
    </xf>
    <xf numFmtId="43" fontId="122" fillId="0" borderId="76" xfId="453" applyNumberFormat="1" applyFont="1" applyFill="1" applyBorder="1" applyAlignment="1">
      <alignment horizontal="right" vertical="center"/>
    </xf>
    <xf numFmtId="182" fontId="122" fillId="0" borderId="76" xfId="453" applyNumberFormat="1" applyFont="1" applyFill="1" applyBorder="1" applyAlignment="1">
      <alignment horizontal="right" vertical="center"/>
    </xf>
    <xf numFmtId="182" fontId="122" fillId="0" borderId="78" xfId="453" applyNumberFormat="1" applyFont="1" applyFill="1" applyBorder="1" applyAlignment="1">
      <alignment horizontal="right" vertical="center"/>
    </xf>
    <xf numFmtId="166" fontId="122" fillId="0" borderId="15" xfId="483" applyNumberFormat="1" applyFont="1" applyFill="1" applyBorder="1" applyAlignment="1">
      <alignment horizontal="right" vertical="center"/>
    </xf>
    <xf numFmtId="166" fontId="122" fillId="0" borderId="91" xfId="483" applyNumberFormat="1" applyFont="1" applyFill="1" applyBorder="1" applyAlignment="1">
      <alignment horizontal="right" vertical="center"/>
    </xf>
    <xf numFmtId="167" fontId="116" fillId="0" borderId="71" xfId="482" applyNumberFormat="1" applyFont="1" applyFill="1" applyBorder="1" applyAlignment="1">
      <alignment vertical="center" wrapText="1"/>
    </xf>
    <xf numFmtId="180" fontId="116" fillId="0" borderId="71" xfId="456" applyNumberFormat="1" applyFont="1" applyFill="1" applyBorder="1" applyAlignment="1">
      <alignment horizontal="right" vertical="center"/>
    </xf>
    <xf numFmtId="180" fontId="116" fillId="0" borderId="76" xfId="456" applyNumberFormat="1" applyFont="1" applyFill="1" applyBorder="1" applyAlignment="1">
      <alignment horizontal="right" vertical="center"/>
    </xf>
    <xf numFmtId="181" fontId="122" fillId="0" borderId="71" xfId="453" applyNumberFormat="1" applyFont="1" applyFill="1" applyBorder="1" applyAlignment="1">
      <alignment horizontal="right" vertical="center"/>
    </xf>
    <xf numFmtId="167" fontId="116" fillId="0" borderId="71" xfId="482" applyNumberFormat="1" applyFont="1" applyFill="1" applyBorder="1" applyAlignment="1">
      <alignment horizontal="left" vertical="center"/>
    </xf>
    <xf numFmtId="167" fontId="116" fillId="0" borderId="42" xfId="482" applyNumberFormat="1" applyFont="1" applyFill="1" applyBorder="1" applyAlignment="1">
      <alignment vertical="center"/>
    </xf>
    <xf numFmtId="166" fontId="123" fillId="0" borderId="71" xfId="456" applyNumberFormat="1" applyFont="1" applyFill="1" applyBorder="1" applyAlignment="1">
      <alignment horizontal="right" vertical="center"/>
    </xf>
    <xf numFmtId="166" fontId="123" fillId="0" borderId="72" xfId="456" applyNumberFormat="1" applyFont="1" applyFill="1" applyBorder="1" applyAlignment="1">
      <alignment horizontal="right" vertical="center"/>
    </xf>
    <xf numFmtId="167" fontId="116" fillId="0" borderId="42" xfId="482" applyNumberFormat="1" applyFont="1" applyFill="1" applyBorder="1" applyAlignment="1">
      <alignment horizontal="left" vertical="center"/>
    </xf>
    <xf numFmtId="167" fontId="116" fillId="0" borderId="76" xfId="482" quotePrefix="1" applyNumberFormat="1" applyFont="1" applyFill="1" applyBorder="1" applyAlignment="1">
      <alignment horizontal="center" vertical="center"/>
    </xf>
    <xf numFmtId="0" fontId="116" fillId="0" borderId="76" xfId="482" applyFont="1" applyFill="1" applyBorder="1" applyAlignment="1">
      <alignment horizontal="left" vertical="center" wrapText="1"/>
    </xf>
    <xf numFmtId="166" fontId="116" fillId="0" borderId="20" xfId="456" applyNumberFormat="1" applyFont="1" applyFill="1" applyBorder="1" applyAlignment="1">
      <alignment horizontal="right" vertical="center"/>
    </xf>
    <xf numFmtId="167" fontId="116" fillId="0" borderId="83" xfId="482" quotePrefix="1" applyNumberFormat="1" applyFont="1" applyFill="1" applyBorder="1" applyAlignment="1">
      <alignment horizontal="center" vertical="center"/>
    </xf>
    <xf numFmtId="167" fontId="116" fillId="0" borderId="81" xfId="482" quotePrefix="1" applyNumberFormat="1" applyFont="1" applyFill="1" applyBorder="1" applyAlignment="1">
      <alignment horizontal="center" vertical="center"/>
    </xf>
    <xf numFmtId="49" fontId="116" fillId="0" borderId="81" xfId="482" applyNumberFormat="1" applyFont="1" applyFill="1" applyBorder="1" applyAlignment="1">
      <alignment horizontal="left" vertical="center"/>
    </xf>
    <xf numFmtId="180" fontId="124" fillId="0" borderId="81" xfId="482" applyNumberFormat="1" applyFont="1" applyFill="1" applyBorder="1" applyAlignment="1">
      <alignment vertical="center"/>
    </xf>
    <xf numFmtId="180" fontId="124" fillId="0" borderId="81" xfId="482" applyNumberFormat="1" applyFont="1" applyFill="1" applyBorder="1" applyAlignment="1">
      <alignment horizontal="right" vertical="center"/>
    </xf>
    <xf numFmtId="181" fontId="122" fillId="0" borderId="81" xfId="453" applyNumberFormat="1" applyFont="1" applyFill="1" applyBorder="1" applyAlignment="1">
      <alignment horizontal="right" vertical="center"/>
    </xf>
    <xf numFmtId="181" fontId="116" fillId="0" borderId="81" xfId="456" applyNumberFormat="1" applyFont="1" applyFill="1" applyBorder="1" applyAlignment="1">
      <alignment vertical="center"/>
    </xf>
    <xf numFmtId="166" fontId="116" fillId="0" borderId="85" xfId="456" applyNumberFormat="1" applyFont="1" applyFill="1" applyBorder="1" applyAlignment="1">
      <alignment horizontal="right" vertical="center"/>
    </xf>
    <xf numFmtId="49" fontId="116" fillId="0" borderId="88" xfId="482" quotePrefix="1" applyNumberFormat="1" applyFont="1" applyFill="1" applyBorder="1" applyAlignment="1">
      <alignment horizontal="center" vertical="center"/>
    </xf>
    <xf numFmtId="49" fontId="116" fillId="0" borderId="71" xfId="482" applyNumberFormat="1" applyFont="1" applyFill="1" applyBorder="1" applyAlignment="1">
      <alignment horizontal="left" vertical="center"/>
    </xf>
    <xf numFmtId="167" fontId="116" fillId="0" borderId="71" xfId="482" applyNumberFormat="1" applyFont="1" applyFill="1" applyBorder="1" applyAlignment="1">
      <alignment horizontal="left" vertical="center" wrapText="1" indent="1"/>
    </xf>
    <xf numFmtId="49" fontId="116" fillId="0" borderId="76" xfId="482" applyNumberFormat="1" applyFont="1" applyFill="1" applyBorder="1" applyAlignment="1">
      <alignment horizontal="left" vertical="center"/>
    </xf>
    <xf numFmtId="167" fontId="116" fillId="0" borderId="76" xfId="482" applyNumberFormat="1" applyFont="1" applyFill="1" applyBorder="1" applyAlignment="1">
      <alignment horizontal="left" vertical="center" wrapText="1" indent="1"/>
    </xf>
    <xf numFmtId="0" fontId="116" fillId="0" borderId="79" xfId="482" applyFont="1" applyFill="1" applyBorder="1" applyAlignment="1">
      <alignment horizontal="center" vertical="center"/>
    </xf>
    <xf numFmtId="49" fontId="116" fillId="0" borderId="20" xfId="482" applyNumberFormat="1" applyFont="1" applyFill="1" applyBorder="1" applyAlignment="1">
      <alignment horizontal="center" vertical="center"/>
    </xf>
    <xf numFmtId="49" fontId="116" fillId="0" borderId="20" xfId="482" applyNumberFormat="1" applyFont="1" applyFill="1" applyBorder="1" applyAlignment="1">
      <alignment horizontal="left" vertical="center"/>
    </xf>
    <xf numFmtId="180" fontId="116" fillId="0" borderId="20" xfId="456" applyNumberFormat="1" applyFont="1" applyFill="1" applyBorder="1" applyAlignment="1">
      <alignment vertical="center"/>
    </xf>
    <xf numFmtId="167" fontId="116" fillId="0" borderId="88" xfId="482" applyNumberFormat="1" applyFont="1" applyFill="1" applyBorder="1" applyAlignment="1">
      <alignment vertical="center"/>
    </xf>
    <xf numFmtId="0" fontId="116" fillId="0" borderId="71" xfId="482" quotePrefix="1" applyFont="1" applyFill="1" applyBorder="1" applyAlignment="1">
      <alignment horizontal="left" vertical="center" wrapText="1" indent="1"/>
    </xf>
    <xf numFmtId="0" fontId="116" fillId="0" borderId="88" xfId="482" applyFont="1" applyFill="1" applyBorder="1" applyAlignment="1">
      <alignment horizontal="left" vertical="center" wrapText="1"/>
    </xf>
    <xf numFmtId="180" fontId="124" fillId="0" borderId="88" xfId="482" applyNumberFormat="1" applyFont="1" applyFill="1" applyBorder="1" applyAlignment="1">
      <alignment vertical="center"/>
    </xf>
    <xf numFmtId="180" fontId="124" fillId="0" borderId="88" xfId="482" applyNumberFormat="1" applyFont="1" applyFill="1" applyBorder="1" applyAlignment="1">
      <alignment horizontal="right" vertical="center"/>
    </xf>
    <xf numFmtId="182" fontId="122" fillId="0" borderId="88" xfId="453" applyNumberFormat="1" applyFont="1" applyFill="1" applyBorder="1" applyAlignment="1">
      <alignment horizontal="right" vertical="center"/>
    </xf>
    <xf numFmtId="49" fontId="116" fillId="0" borderId="88" xfId="482" applyNumberFormat="1" applyFont="1" applyFill="1" applyBorder="1" applyAlignment="1">
      <alignment horizontal="left" vertical="center"/>
    </xf>
    <xf numFmtId="43" fontId="122" fillId="0" borderId="88" xfId="453" applyNumberFormat="1" applyFont="1" applyFill="1" applyBorder="1" applyAlignment="1">
      <alignment horizontal="right" vertical="center"/>
    </xf>
    <xf numFmtId="166" fontId="125" fillId="0" borderId="71" xfId="456" applyNumberFormat="1" applyFont="1" applyFill="1" applyBorder="1" applyAlignment="1">
      <alignment horizontal="right" vertical="center"/>
    </xf>
    <xf numFmtId="166" fontId="116" fillId="0" borderId="96" xfId="456" applyNumberFormat="1" applyFont="1" applyFill="1" applyBorder="1" applyAlignment="1">
      <alignment horizontal="right" vertical="center"/>
    </xf>
    <xf numFmtId="49" fontId="116" fillId="0" borderId="71" xfId="482" quotePrefix="1" applyNumberFormat="1" applyFont="1" applyFill="1" applyBorder="1" applyAlignment="1">
      <alignment horizontal="center" vertical="center"/>
    </xf>
    <xf numFmtId="0" fontId="116" fillId="0" borderId="15" xfId="482" quotePrefix="1" applyFont="1" applyFill="1" applyBorder="1" applyAlignment="1">
      <alignment horizontal="center" vertical="center"/>
    </xf>
    <xf numFmtId="0" fontId="116" fillId="0" borderId="15" xfId="482" applyFont="1" applyFill="1" applyBorder="1" applyAlignment="1">
      <alignment horizontal="left" vertical="center" wrapText="1"/>
    </xf>
    <xf numFmtId="180" fontId="122" fillId="0" borderId="15" xfId="453" applyNumberFormat="1" applyFont="1" applyFill="1" applyBorder="1" applyAlignment="1">
      <alignment horizontal="right" vertical="center"/>
    </xf>
    <xf numFmtId="167" fontId="116" fillId="0" borderId="42" xfId="482" applyNumberFormat="1" applyFont="1" applyFill="1" applyBorder="1" applyAlignment="1">
      <alignment horizontal="left" vertical="center" indent="1"/>
    </xf>
    <xf numFmtId="49" fontId="116" fillId="0" borderId="23" xfId="482" quotePrefix="1" applyNumberFormat="1" applyFont="1" applyFill="1" applyBorder="1" applyAlignment="1">
      <alignment horizontal="center" vertical="center"/>
    </xf>
    <xf numFmtId="49" fontId="116" fillId="0" borderId="23" xfId="482" applyNumberFormat="1" applyFont="1" applyFill="1" applyBorder="1" applyAlignment="1">
      <alignment horizontal="left" vertical="center"/>
    </xf>
    <xf numFmtId="43" fontId="122" fillId="0" borderId="23" xfId="453" applyNumberFormat="1" applyFont="1" applyFill="1" applyBorder="1" applyAlignment="1">
      <alignment horizontal="right" vertical="center"/>
    </xf>
    <xf numFmtId="182" fontId="122" fillId="0" borderId="94" xfId="453" applyNumberFormat="1" applyFont="1" applyFill="1" applyBorder="1" applyAlignment="1">
      <alignment horizontal="right" vertical="center"/>
    </xf>
    <xf numFmtId="0" fontId="116" fillId="0" borderId="76" xfId="482" quotePrefix="1" applyFont="1" applyFill="1" applyBorder="1" applyAlignment="1">
      <alignment horizontal="center" vertical="center"/>
    </xf>
    <xf numFmtId="167" fontId="116" fillId="0" borderId="76" xfId="482" applyNumberFormat="1" applyFont="1" applyFill="1" applyBorder="1" applyAlignment="1">
      <alignment horizontal="left" vertical="center" indent="1"/>
    </xf>
    <xf numFmtId="0" fontId="116" fillId="0" borderId="83" xfId="482" applyFont="1" applyFill="1" applyBorder="1" applyAlignment="1">
      <alignment horizontal="center" vertical="center"/>
    </xf>
    <xf numFmtId="0" fontId="116" fillId="0" borderId="81" xfId="482" quotePrefix="1" applyFont="1" applyFill="1" applyBorder="1" applyAlignment="1">
      <alignment horizontal="center" vertical="center"/>
    </xf>
    <xf numFmtId="181" fontId="116" fillId="0" borderId="80" xfId="456" applyNumberFormat="1" applyFont="1" applyFill="1" applyBorder="1" applyAlignment="1">
      <alignment horizontal="right" vertical="center"/>
    </xf>
    <xf numFmtId="49" fontId="116" fillId="0" borderId="20" xfId="482" quotePrefix="1" applyNumberFormat="1" applyFont="1" applyFill="1" applyBorder="1" applyAlignment="1">
      <alignment horizontal="center" vertical="center"/>
    </xf>
    <xf numFmtId="43" fontId="122" fillId="0" borderId="18" xfId="453" applyNumberFormat="1" applyFont="1" applyFill="1" applyBorder="1" applyAlignment="1">
      <alignment horizontal="right" vertical="center"/>
    </xf>
    <xf numFmtId="182" fontId="122" fillId="0" borderId="20" xfId="453" applyNumberFormat="1" applyFont="1" applyFill="1" applyBorder="1" applyAlignment="1">
      <alignment horizontal="right" vertical="center"/>
    </xf>
    <xf numFmtId="181" fontId="122" fillId="0" borderId="76" xfId="453" applyNumberFormat="1" applyFont="1" applyFill="1" applyBorder="1" applyAlignment="1">
      <alignment horizontal="right" vertical="center"/>
    </xf>
    <xf numFmtId="0" fontId="116" fillId="0" borderId="42" xfId="482" quotePrefix="1" applyFont="1" applyFill="1" applyBorder="1" applyAlignment="1">
      <alignment horizontal="center" vertical="center"/>
    </xf>
    <xf numFmtId="0" fontId="116" fillId="0" borderId="42" xfId="482" applyFont="1" applyFill="1" applyBorder="1" applyAlignment="1">
      <alignment horizontal="left" vertical="center" wrapText="1"/>
    </xf>
    <xf numFmtId="49" fontId="116" fillId="0" borderId="76" xfId="482" quotePrefix="1" applyNumberFormat="1" applyFont="1" applyFill="1" applyBorder="1" applyAlignment="1">
      <alignment horizontal="center" vertical="center"/>
    </xf>
    <xf numFmtId="0" fontId="116" fillId="0" borderId="93" xfId="482" applyFont="1" applyFill="1" applyBorder="1" applyAlignment="1">
      <alignment horizontal="center" vertical="center"/>
    </xf>
    <xf numFmtId="180" fontId="116" fillId="0" borderId="81" xfId="456" applyNumberFormat="1" applyFont="1" applyFill="1" applyBorder="1" applyAlignment="1">
      <alignment vertical="center"/>
    </xf>
    <xf numFmtId="0" fontId="116" fillId="0" borderId="15" xfId="482" applyFont="1" applyFill="1" applyBorder="1" applyAlignment="1">
      <alignment vertical="center" wrapText="1"/>
    </xf>
    <xf numFmtId="167" fontId="116" fillId="0" borderId="15" xfId="482" applyNumberFormat="1" applyFont="1" applyFill="1" applyBorder="1" applyAlignment="1">
      <alignment horizontal="left" vertical="center" indent="1"/>
    </xf>
    <xf numFmtId="181" fontId="122" fillId="0" borderId="15" xfId="453" applyNumberFormat="1" applyFont="1" applyFill="1" applyBorder="1" applyAlignment="1">
      <alignment horizontal="right" vertical="center"/>
    </xf>
    <xf numFmtId="49" fontId="116" fillId="0" borderId="20" xfId="482" applyNumberFormat="1" applyFont="1" applyFill="1" applyBorder="1" applyAlignment="1">
      <alignment horizontal="left" vertical="center" wrapText="1"/>
    </xf>
    <xf numFmtId="180" fontId="122" fillId="0" borderId="20" xfId="453" applyNumberFormat="1" applyFont="1" applyFill="1" applyBorder="1" applyAlignment="1">
      <alignment horizontal="right" vertical="center"/>
    </xf>
    <xf numFmtId="167" fontId="116" fillId="0" borderId="83" xfId="482" applyNumberFormat="1" applyFont="1" applyFill="1" applyBorder="1"/>
    <xf numFmtId="167" fontId="116" fillId="0" borderId="81" xfId="482" applyNumberFormat="1" applyFont="1" applyFill="1" applyBorder="1" applyAlignment="1">
      <alignment horizontal="center"/>
    </xf>
    <xf numFmtId="167" fontId="116" fillId="0" borderId="81" xfId="482" applyNumberFormat="1" applyFont="1" applyFill="1" applyBorder="1" applyAlignment="1">
      <alignment horizontal="left"/>
    </xf>
    <xf numFmtId="167" fontId="120" fillId="0" borderId="81" xfId="482" applyNumberFormat="1" applyFont="1" applyFill="1" applyBorder="1" applyAlignment="1">
      <alignment horizontal="left" vertical="center" indent="1"/>
    </xf>
    <xf numFmtId="180" fontId="120" fillId="0" borderId="81" xfId="482" applyNumberFormat="1" applyFont="1" applyFill="1" applyBorder="1" applyAlignment="1">
      <alignment horizontal="right" vertical="center"/>
    </xf>
    <xf numFmtId="166" fontId="120" fillId="0" borderId="81" xfId="456" applyNumberFormat="1" applyFont="1" applyFill="1" applyBorder="1" applyAlignment="1">
      <alignment horizontal="right" vertical="center"/>
    </xf>
    <xf numFmtId="166" fontId="120" fillId="0" borderId="85" xfId="456" applyNumberFormat="1" applyFont="1" applyFill="1" applyBorder="1" applyAlignment="1">
      <alignment horizontal="right" vertical="center"/>
    </xf>
    <xf numFmtId="167" fontId="101" fillId="0" borderId="0" xfId="456" applyNumberFormat="1" applyFont="1" applyFill="1"/>
    <xf numFmtId="167" fontId="101" fillId="0" borderId="0" xfId="456" applyNumberFormat="1" applyFont="1" applyFill="1" applyAlignment="1">
      <alignment horizontal="center"/>
    </xf>
    <xf numFmtId="167" fontId="101" fillId="0" borderId="0" xfId="456" applyNumberFormat="1" applyFont="1" applyFill="1" applyBorder="1" applyAlignment="1">
      <alignment horizontal="left"/>
    </xf>
    <xf numFmtId="167" fontId="101" fillId="0" borderId="0" xfId="456" applyNumberFormat="1" applyFont="1" applyFill="1" applyAlignment="1">
      <alignment horizontal="left" indent="1"/>
    </xf>
    <xf numFmtId="167" fontId="101" fillId="0" borderId="0" xfId="456" applyNumberFormat="1" applyFont="1" applyFill="1" applyAlignment="1">
      <alignment vertical="center"/>
    </xf>
    <xf numFmtId="43" fontId="8" fillId="0" borderId="0" xfId="456" applyNumberFormat="1" applyFill="1" applyAlignment="1">
      <alignment vertical="center"/>
    </xf>
    <xf numFmtId="43" fontId="101" fillId="0" borderId="0" xfId="456" applyNumberFormat="1" applyFont="1" applyFill="1"/>
    <xf numFmtId="181" fontId="101" fillId="0" borderId="0" xfId="456" applyNumberFormat="1" applyFont="1" applyFill="1"/>
    <xf numFmtId="43" fontId="101" fillId="0" borderId="0" xfId="456" applyNumberFormat="1" applyFont="1" applyFill="1" applyAlignment="1">
      <alignment vertical="center"/>
    </xf>
    <xf numFmtId="43" fontId="8" fillId="0" borderId="0" xfId="456" applyNumberFormat="1" applyFont="1" applyFill="1"/>
    <xf numFmtId="180" fontId="101" fillId="0" borderId="0" xfId="456" applyNumberFormat="1" applyFont="1" applyFill="1"/>
    <xf numFmtId="183" fontId="101" fillId="0" borderId="0" xfId="456" applyNumberFormat="1" applyFont="1" applyFill="1"/>
    <xf numFmtId="167" fontId="47" fillId="0" borderId="0" xfId="452" applyNumberFormat="1" applyFont="1" applyFill="1"/>
    <xf numFmtId="167" fontId="121" fillId="0" borderId="0" xfId="452" applyNumberFormat="1" applyFont="1" applyFill="1" applyAlignment="1">
      <alignment horizontal="center"/>
    </xf>
    <xf numFmtId="167" fontId="117" fillId="0" borderId="0" xfId="452" applyNumberFormat="1" applyFont="1" applyFill="1" applyBorder="1" applyAlignment="1">
      <alignment horizontal="center" vertical="center"/>
    </xf>
    <xf numFmtId="167" fontId="117" fillId="0" borderId="0" xfId="452" applyNumberFormat="1" applyFont="1" applyFill="1" applyAlignment="1">
      <alignment horizontal="center" vertical="center" wrapText="1"/>
    </xf>
    <xf numFmtId="41" fontId="117" fillId="0" borderId="0" xfId="452" applyNumberFormat="1" applyFont="1" applyFill="1" applyAlignment="1">
      <alignment horizontal="right" vertical="center"/>
    </xf>
    <xf numFmtId="4" fontId="117" fillId="0" borderId="0" xfId="452" applyNumberFormat="1" applyFont="1" applyFill="1" applyAlignment="1">
      <alignment horizontal="right" vertical="center"/>
    </xf>
    <xf numFmtId="43" fontId="117" fillId="0" borderId="0" xfId="452" applyNumberFormat="1" applyFont="1" applyFill="1" applyAlignment="1">
      <alignment horizontal="right" vertical="center"/>
    </xf>
    <xf numFmtId="0" fontId="117" fillId="0" borderId="0" xfId="452" applyFont="1" applyFill="1"/>
    <xf numFmtId="0" fontId="121" fillId="0" borderId="0" xfId="452" applyFont="1" applyFill="1"/>
    <xf numFmtId="0" fontId="98" fillId="0" borderId="0" xfId="452" applyFont="1" applyFill="1" applyBorder="1" applyAlignment="1">
      <alignment horizontal="center"/>
    </xf>
    <xf numFmtId="0" fontId="73" fillId="0" borderId="0" xfId="452" applyFont="1" applyFill="1" applyBorder="1" applyAlignment="1">
      <alignment horizontal="center"/>
    </xf>
    <xf numFmtId="0" fontId="66" fillId="0" borderId="0" xfId="452" applyFont="1" applyFill="1" applyBorder="1"/>
    <xf numFmtId="0" fontId="66" fillId="0" borderId="0" xfId="452" applyFont="1" applyFill="1" applyBorder="1" applyAlignment="1">
      <alignment horizontal="right"/>
    </xf>
    <xf numFmtId="0" fontId="98" fillId="0" borderId="0" xfId="452" applyFont="1" applyFill="1" applyBorder="1" applyAlignment="1">
      <alignment horizontal="right"/>
    </xf>
    <xf numFmtId="0" fontId="66" fillId="0" borderId="0" xfId="452" applyFont="1" applyFill="1"/>
    <xf numFmtId="0" fontId="66" fillId="0" borderId="0" xfId="452" applyFont="1"/>
    <xf numFmtId="0" fontId="36" fillId="25" borderId="42" xfId="452" applyFont="1" applyFill="1" applyBorder="1" applyAlignment="1">
      <alignment horizontal="center" vertical="center"/>
    </xf>
    <xf numFmtId="0" fontId="36" fillId="25" borderId="45" xfId="452" applyFont="1" applyFill="1" applyBorder="1" applyAlignment="1">
      <alignment horizontal="center" vertical="center"/>
    </xf>
    <xf numFmtId="0" fontId="36" fillId="0" borderId="42" xfId="452" applyFont="1" applyFill="1" applyBorder="1" applyAlignment="1">
      <alignment horizontal="center" vertical="center"/>
    </xf>
    <xf numFmtId="0" fontId="36" fillId="0" borderId="45" xfId="452" applyFont="1" applyFill="1" applyBorder="1" applyAlignment="1">
      <alignment horizontal="center" vertical="center"/>
    </xf>
    <xf numFmtId="0" fontId="71" fillId="0" borderId="0" xfId="452" applyFont="1" applyFill="1" applyAlignment="1">
      <alignment horizontal="center" vertical="center"/>
    </xf>
    <xf numFmtId="0" fontId="71" fillId="0" borderId="0" xfId="452" applyFont="1" applyAlignment="1">
      <alignment horizontal="center" vertical="center"/>
    </xf>
    <xf numFmtId="0" fontId="36" fillId="25" borderId="42" xfId="452" applyFont="1" applyFill="1" applyBorder="1" applyAlignment="1">
      <alignment horizontal="left" vertical="center" wrapText="1"/>
    </xf>
    <xf numFmtId="4" fontId="36" fillId="25" borderId="42" xfId="452" applyNumberFormat="1" applyFont="1" applyFill="1" applyBorder="1" applyAlignment="1">
      <alignment horizontal="right" vertical="center"/>
    </xf>
    <xf numFmtId="0" fontId="66" fillId="25" borderId="42" xfId="452" applyFont="1" applyFill="1" applyBorder="1" applyAlignment="1">
      <alignment horizontal="center" vertical="center"/>
    </xf>
    <xf numFmtId="0" fontId="71" fillId="0" borderId="0" xfId="452" applyFont="1" applyFill="1" applyAlignment="1">
      <alignment vertical="center"/>
    </xf>
    <xf numFmtId="0" fontId="126" fillId="25" borderId="42" xfId="452" applyFont="1" applyFill="1" applyBorder="1" applyAlignment="1">
      <alignment horizontal="left" vertical="center" wrapText="1"/>
    </xf>
    <xf numFmtId="4" fontId="126" fillId="25" borderId="42" xfId="465" applyNumberFormat="1" applyFont="1" applyFill="1" applyBorder="1" applyAlignment="1">
      <alignment vertical="center"/>
    </xf>
    <xf numFmtId="49" fontId="36" fillId="25" borderId="42" xfId="452" applyNumberFormat="1" applyFont="1" applyFill="1" applyBorder="1" applyAlignment="1">
      <alignment horizontal="center" vertical="center"/>
    </xf>
    <xf numFmtId="4" fontId="126" fillId="25" borderId="42" xfId="452" applyNumberFormat="1" applyFont="1" applyFill="1" applyBorder="1" applyAlignment="1">
      <alignment vertical="center"/>
    </xf>
    <xf numFmtId="0" fontId="36" fillId="0" borderId="42" xfId="452" applyFont="1" applyFill="1" applyBorder="1" applyAlignment="1">
      <alignment horizontal="left" vertical="center" wrapText="1"/>
    </xf>
    <xf numFmtId="0" fontId="66" fillId="0" borderId="42" xfId="452" applyFont="1" applyFill="1" applyBorder="1" applyAlignment="1">
      <alignment horizontal="center" vertical="center"/>
    </xf>
    <xf numFmtId="184" fontId="36" fillId="0" borderId="23" xfId="452" applyNumberFormat="1" applyFont="1" applyFill="1" applyBorder="1" applyAlignment="1">
      <alignment horizontal="center" vertical="center"/>
    </xf>
    <xf numFmtId="0" fontId="36" fillId="25" borderId="15" xfId="452" applyFont="1" applyFill="1" applyBorder="1" applyAlignment="1">
      <alignment horizontal="left" vertical="center" wrapText="1"/>
    </xf>
    <xf numFmtId="0" fontId="66" fillId="25" borderId="15" xfId="452" applyFont="1" applyFill="1" applyBorder="1" applyAlignment="1">
      <alignment horizontal="center" vertical="center"/>
    </xf>
    <xf numFmtId="0" fontId="36" fillId="25" borderId="15" xfId="452" applyFont="1" applyFill="1" applyBorder="1" applyAlignment="1">
      <alignment horizontal="center" vertical="center"/>
    </xf>
    <xf numFmtId="4" fontId="36" fillId="25" borderId="15" xfId="452" applyNumberFormat="1" applyFont="1" applyFill="1" applyBorder="1" applyAlignment="1">
      <alignment horizontal="right" vertical="center"/>
    </xf>
    <xf numFmtId="184" fontId="36" fillId="25" borderId="42" xfId="452" applyNumberFormat="1" applyFont="1" applyFill="1" applyBorder="1" applyAlignment="1">
      <alignment horizontal="center" vertical="center"/>
    </xf>
    <xf numFmtId="0" fontId="89" fillId="0" borderId="0" xfId="452" applyFill="1" applyBorder="1"/>
    <xf numFmtId="0" fontId="71" fillId="0" borderId="0" xfId="452" applyFont="1" applyFill="1" applyBorder="1" applyAlignment="1">
      <alignment vertical="center"/>
    </xf>
    <xf numFmtId="0" fontId="36" fillId="25" borderId="23" xfId="452" applyFont="1" applyFill="1" applyBorder="1" applyAlignment="1">
      <alignment horizontal="left" vertical="center" wrapText="1"/>
    </xf>
    <xf numFmtId="0" fontId="66" fillId="25" borderId="23" xfId="452" applyFont="1" applyFill="1" applyBorder="1" applyAlignment="1">
      <alignment horizontal="center" vertical="center"/>
    </xf>
    <xf numFmtId="184" fontId="36" fillId="25" borderId="23" xfId="452" applyNumberFormat="1" applyFont="1" applyFill="1" applyBorder="1" applyAlignment="1">
      <alignment horizontal="center" vertical="center"/>
    </xf>
    <xf numFmtId="4" fontId="126" fillId="25" borderId="23" xfId="452" applyNumberFormat="1" applyFont="1" applyFill="1" applyBorder="1" applyAlignment="1">
      <alignment vertical="center"/>
    </xf>
    <xf numFmtId="4" fontId="36" fillId="25" borderId="23" xfId="452" applyNumberFormat="1" applyFont="1" applyFill="1" applyBorder="1" applyAlignment="1">
      <alignment horizontal="right" vertical="center"/>
    </xf>
    <xf numFmtId="0" fontId="89" fillId="0" borderId="0" xfId="452" applyFill="1"/>
    <xf numFmtId="0" fontId="36" fillId="25" borderId="0" xfId="452" applyFont="1" applyFill="1" applyBorder="1" applyAlignment="1">
      <alignment vertical="center"/>
    </xf>
    <xf numFmtId="0" fontId="36" fillId="25" borderId="0" xfId="452" applyFont="1" applyFill="1" applyBorder="1" applyAlignment="1">
      <alignment horizontal="right" vertical="center"/>
    </xf>
    <xf numFmtId="4" fontId="54" fillId="0" borderId="23" xfId="452" applyNumberFormat="1" applyFont="1" applyFill="1" applyBorder="1" applyAlignment="1">
      <alignment horizontal="right" vertical="center"/>
    </xf>
    <xf numFmtId="0" fontId="36" fillId="0" borderId="0" xfId="452" applyFont="1" applyFill="1" applyAlignment="1">
      <alignment vertical="center"/>
    </xf>
    <xf numFmtId="0" fontId="36" fillId="0" borderId="0" xfId="452" applyFont="1" applyAlignment="1">
      <alignment vertical="center"/>
    </xf>
    <xf numFmtId="0" fontId="105" fillId="0" borderId="0" xfId="452" applyFont="1" applyFill="1" applyBorder="1"/>
    <xf numFmtId="0" fontId="105" fillId="0" borderId="11" xfId="452" applyFont="1" applyFill="1" applyBorder="1" applyAlignment="1">
      <alignment horizontal="right"/>
    </xf>
    <xf numFmtId="0" fontId="105" fillId="0" borderId="0" xfId="452" applyFont="1" applyFill="1" applyAlignment="1">
      <alignment horizontal="right"/>
    </xf>
    <xf numFmtId="0" fontId="105" fillId="0" borderId="0" xfId="452" applyFont="1" applyFill="1"/>
    <xf numFmtId="0" fontId="105" fillId="0" borderId="0" xfId="452" applyFont="1"/>
    <xf numFmtId="0" fontId="66" fillId="0" borderId="0" xfId="452" applyFont="1" applyFill="1" applyBorder="1" applyAlignment="1">
      <alignment wrapText="1"/>
    </xf>
    <xf numFmtId="0" fontId="66" fillId="0" borderId="0" xfId="452" applyFont="1" applyFill="1" applyBorder="1" applyAlignment="1">
      <alignment horizontal="left" wrapText="1"/>
    </xf>
    <xf numFmtId="4" fontId="89" fillId="0" borderId="0" xfId="452" applyNumberFormat="1" applyFill="1"/>
    <xf numFmtId="0" fontId="127" fillId="0" borderId="0" xfId="452" applyFont="1" applyFill="1"/>
    <xf numFmtId="0" fontId="127" fillId="0" borderId="0" xfId="452" applyFont="1"/>
    <xf numFmtId="0" fontId="128" fillId="0" borderId="0" xfId="452" applyFont="1" applyFill="1" applyAlignment="1">
      <alignment horizontal="justify" vertical="center"/>
    </xf>
    <xf numFmtId="0" fontId="127" fillId="0" borderId="0" xfId="452" applyFont="1" applyFill="1" applyAlignment="1">
      <alignment horizontal="right"/>
    </xf>
    <xf numFmtId="0" fontId="36" fillId="0" borderId="0" xfId="449" applyFont="1" applyAlignment="1">
      <alignment horizontal="center"/>
    </xf>
    <xf numFmtId="3" fontId="47" fillId="0" borderId="0" xfId="449" applyNumberFormat="1" applyFont="1" applyAlignment="1">
      <alignment horizontal="right"/>
    </xf>
    <xf numFmtId="0" fontId="48" fillId="0" borderId="15" xfId="449" applyFont="1" applyBorder="1"/>
    <xf numFmtId="0" fontId="48" fillId="0" borderId="14" xfId="449" applyFont="1" applyBorder="1"/>
    <xf numFmtId="165" fontId="47" fillId="0" borderId="17" xfId="341" applyFont="1" applyBorder="1" applyAlignment="1">
      <alignment horizontal="center"/>
    </xf>
    <xf numFmtId="3" fontId="47" fillId="0" borderId="15" xfId="449" applyNumberFormat="1" applyFont="1" applyBorder="1" applyAlignment="1">
      <alignment horizontal="center"/>
    </xf>
    <xf numFmtId="0" fontId="47" fillId="0" borderId="35" xfId="449" applyFont="1" applyBorder="1" applyAlignment="1">
      <alignment horizontal="center"/>
    </xf>
    <xf numFmtId="165" fontId="47" fillId="0" borderId="20" xfId="341" applyFont="1" applyBorder="1" applyAlignment="1" applyProtection="1">
      <alignment horizontal="center" vertical="center"/>
    </xf>
    <xf numFmtId="3" fontId="47" fillId="0" borderId="20" xfId="449" applyNumberFormat="1" applyFont="1" applyBorder="1" applyAlignment="1">
      <alignment horizontal="center"/>
    </xf>
    <xf numFmtId="0" fontId="48" fillId="0" borderId="20" xfId="449" applyFont="1" applyBorder="1"/>
    <xf numFmtId="0" fontId="47" fillId="0" borderId="37" xfId="449" applyFont="1" applyBorder="1"/>
    <xf numFmtId="165" fontId="47" fillId="0" borderId="23" xfId="341" applyFont="1" applyBorder="1" applyAlignment="1">
      <alignment horizontal="center"/>
    </xf>
    <xf numFmtId="3" fontId="47" fillId="0" borderId="35" xfId="449" quotePrefix="1" applyNumberFormat="1" applyFont="1" applyBorder="1" applyAlignment="1">
      <alignment horizontal="center"/>
    </xf>
    <xf numFmtId="0" fontId="52" fillId="0" borderId="27" xfId="449" quotePrefix="1" applyFont="1" applyBorder="1" applyAlignment="1">
      <alignment horizontal="center" vertical="center"/>
    </xf>
    <xf numFmtId="3" fontId="52" fillId="0" borderId="42" xfId="449" quotePrefix="1" applyNumberFormat="1" applyFont="1" applyBorder="1" applyAlignment="1">
      <alignment horizontal="center" vertical="center"/>
    </xf>
    <xf numFmtId="0" fontId="47" fillId="0" borderId="15" xfId="449" applyFont="1" applyBorder="1" applyAlignment="1">
      <alignment horizontal="center"/>
    </xf>
    <xf numFmtId="0" fontId="47" fillId="0" borderId="15" xfId="449" quotePrefix="1" applyFont="1" applyBorder="1"/>
    <xf numFmtId="185" fontId="47" fillId="0" borderId="15" xfId="484" applyNumberFormat="1" applyFont="1" applyFill="1" applyBorder="1" applyAlignment="1"/>
    <xf numFmtId="166" fontId="47" fillId="0" borderId="14" xfId="449" applyNumberFormat="1" applyFont="1" applyBorder="1" applyAlignment="1"/>
    <xf numFmtId="4" fontId="36" fillId="0" borderId="0" xfId="449" applyNumberFormat="1" applyFont="1"/>
    <xf numFmtId="0" fontId="36" fillId="0" borderId="20" xfId="449" applyFont="1" applyBorder="1"/>
    <xf numFmtId="0" fontId="53" fillId="0" borderId="20" xfId="484" applyFont="1" applyBorder="1" applyAlignment="1">
      <alignment vertical="center"/>
    </xf>
    <xf numFmtId="185" fontId="47" fillId="0" borderId="18" xfId="449" applyNumberFormat="1" applyFont="1" applyBorder="1"/>
    <xf numFmtId="185" fontId="47" fillId="0" borderId="20" xfId="449" applyNumberFormat="1" applyFont="1" applyFill="1" applyBorder="1"/>
    <xf numFmtId="166" fontId="47" fillId="0" borderId="35" xfId="449" applyNumberFormat="1" applyFont="1" applyBorder="1"/>
    <xf numFmtId="0" fontId="54" fillId="0" borderId="20" xfId="449" applyFont="1" applyBorder="1"/>
    <xf numFmtId="0" fontId="47" fillId="0" borderId="20" xfId="484" quotePrefix="1" applyFont="1" applyBorder="1" applyAlignment="1">
      <alignment vertical="center"/>
    </xf>
    <xf numFmtId="185" fontId="47" fillId="0" borderId="0" xfId="449" applyNumberFormat="1" applyFont="1"/>
    <xf numFmtId="185" fontId="47" fillId="0" borderId="20" xfId="449" applyNumberFormat="1" applyFont="1" applyFill="1" applyBorder="1" applyAlignment="1"/>
    <xf numFmtId="166" fontId="47" fillId="0" borderId="35" xfId="449" applyNumberFormat="1" applyFont="1" applyBorder="1" applyAlignment="1"/>
    <xf numFmtId="4" fontId="54" fillId="0" borderId="0" xfId="449" applyNumberFormat="1" applyFont="1"/>
    <xf numFmtId="185" fontId="48" fillId="0" borderId="0" xfId="449" applyNumberFormat="1" applyFont="1"/>
    <xf numFmtId="185" fontId="48" fillId="0" borderId="20" xfId="449" applyNumberFormat="1" applyFont="1" applyFill="1" applyBorder="1" applyAlignment="1"/>
    <xf numFmtId="166" fontId="48" fillId="0" borderId="35" xfId="449" applyNumberFormat="1" applyFont="1" applyBorder="1" applyAlignment="1"/>
    <xf numFmtId="0" fontId="48" fillId="0" borderId="20" xfId="484" quotePrefix="1" applyFont="1" applyBorder="1" applyAlignment="1"/>
    <xf numFmtId="2" fontId="36" fillId="0" borderId="0" xfId="449" applyNumberFormat="1" applyFont="1"/>
    <xf numFmtId="0" fontId="48" fillId="0" borderId="20" xfId="484" quotePrefix="1" applyFont="1" applyBorder="1" applyAlignment="1">
      <alignment vertical="center"/>
    </xf>
    <xf numFmtId="4" fontId="129" fillId="0" borderId="0" xfId="449" applyNumberFormat="1" applyFont="1"/>
    <xf numFmtId="185" fontId="36" fillId="0" borderId="0" xfId="449" applyNumberFormat="1" applyFont="1"/>
    <xf numFmtId="0" fontId="47" fillId="0" borderId="20" xfId="449" applyFont="1" applyBorder="1" applyAlignment="1">
      <alignment horizontal="center"/>
    </xf>
    <xf numFmtId="0" fontId="47" fillId="0" borderId="20" xfId="449" quotePrefix="1" applyFont="1" applyBorder="1"/>
    <xf numFmtId="185" fontId="48" fillId="0" borderId="0" xfId="449" applyNumberFormat="1" applyFont="1" applyFill="1"/>
    <xf numFmtId="0" fontId="48" fillId="0" borderId="20" xfId="485" quotePrefix="1" applyFont="1" applyBorder="1" applyAlignment="1" applyProtection="1">
      <alignment horizontal="left" vertical="center"/>
      <protection locked="0" hidden="1"/>
    </xf>
    <xf numFmtId="0" fontId="48" fillId="0" borderId="20" xfId="485" quotePrefix="1" applyFont="1" applyBorder="1" applyAlignment="1" applyProtection="1">
      <alignment vertical="center"/>
      <protection locked="0" hidden="1"/>
    </xf>
    <xf numFmtId="0" fontId="36" fillId="0" borderId="23" xfId="449" applyFont="1" applyBorder="1"/>
    <xf numFmtId="0" fontId="48" fillId="0" borderId="23" xfId="485" quotePrefix="1" applyFont="1" applyBorder="1" applyAlignment="1" applyProtection="1">
      <alignment vertical="center"/>
      <protection locked="0" hidden="1"/>
    </xf>
    <xf numFmtId="185" fontId="48" fillId="0" borderId="29" xfId="449" applyNumberFormat="1" applyFont="1" applyFill="1" applyBorder="1"/>
    <xf numFmtId="185" fontId="48" fillId="0" borderId="23" xfId="449" applyNumberFormat="1" applyFont="1" applyFill="1" applyBorder="1" applyAlignment="1"/>
    <xf numFmtId="166" fontId="48" fillId="0" borderId="37" xfId="449" applyNumberFormat="1" applyFont="1" applyBorder="1" applyAlignment="1"/>
    <xf numFmtId="2" fontId="0" fillId="0" borderId="0" xfId="0" applyNumberFormat="1"/>
    <xf numFmtId="3" fontId="47" fillId="0" borderId="0" xfId="452" applyNumberFormat="1" applyFont="1" applyBorder="1" applyAlignment="1">
      <alignment horizontal="left" vertical="top" wrapText="1"/>
    </xf>
    <xf numFmtId="0" fontId="130" fillId="0" borderId="0" xfId="0" applyFont="1" applyProtection="1">
      <protection locked="0" hidden="1"/>
    </xf>
    <xf numFmtId="0" fontId="131" fillId="0" borderId="0" xfId="0" applyFont="1" applyProtection="1">
      <protection locked="0" hidden="1"/>
    </xf>
    <xf numFmtId="0" fontId="130" fillId="0" borderId="0" xfId="0" applyFont="1" applyBorder="1" applyProtection="1">
      <protection locked="0" hidden="1"/>
    </xf>
    <xf numFmtId="0" fontId="51" fillId="0" borderId="0" xfId="0" applyFont="1" applyAlignment="1" applyProtection="1">
      <alignment horizontal="center"/>
      <protection locked="0" hidden="1"/>
    </xf>
    <xf numFmtId="4" fontId="130" fillId="0" borderId="0" xfId="0" applyNumberFormat="1" applyFont="1" applyProtection="1">
      <protection locked="0" hidden="1"/>
    </xf>
    <xf numFmtId="0" fontId="131" fillId="0" borderId="29" xfId="0" applyFont="1" applyBorder="1" applyAlignment="1" applyProtection="1">
      <protection locked="0" hidden="1"/>
    </xf>
    <xf numFmtId="0" fontId="130" fillId="0" borderId="10" xfId="0" applyFont="1" applyBorder="1" applyProtection="1">
      <protection locked="0" hidden="1"/>
    </xf>
    <xf numFmtId="0" fontId="130" fillId="0" borderId="11" xfId="0" applyFont="1" applyBorder="1" applyProtection="1">
      <protection locked="0" hidden="1"/>
    </xf>
    <xf numFmtId="0" fontId="130" fillId="0" borderId="14" xfId="0" applyFont="1" applyBorder="1" applyProtection="1">
      <protection locked="0" hidden="1"/>
    </xf>
    <xf numFmtId="0" fontId="68" fillId="0" borderId="11" xfId="486" applyFont="1" applyFill="1" applyBorder="1" applyAlignment="1">
      <alignment horizontal="centerContinuous" vertical="center"/>
    </xf>
    <xf numFmtId="0" fontId="131" fillId="0" borderId="15" xfId="0" applyFont="1" applyBorder="1" applyAlignment="1" applyProtection="1">
      <alignment horizontal="center" vertical="center"/>
      <protection locked="0" hidden="1"/>
    </xf>
    <xf numFmtId="0" fontId="131" fillId="0" borderId="28" xfId="0" applyFont="1" applyBorder="1" applyAlignment="1" applyProtection="1">
      <alignment horizontal="centerContinuous" vertical="center"/>
      <protection locked="0" hidden="1"/>
    </xf>
    <xf numFmtId="0" fontId="131" fillId="0" borderId="45" xfId="0" applyFont="1" applyBorder="1" applyAlignment="1" applyProtection="1">
      <alignment horizontal="centerContinuous" vertical="center"/>
      <protection locked="0" hidden="1"/>
    </xf>
    <xf numFmtId="0" fontId="131" fillId="0" borderId="14" xfId="0" applyFont="1" applyBorder="1" applyAlignment="1" applyProtection="1">
      <alignment horizontal="centerContinuous" vertical="center"/>
      <protection locked="0" hidden="1"/>
    </xf>
    <xf numFmtId="0" fontId="131" fillId="0" borderId="18" xfId="0" applyFont="1" applyBorder="1" applyAlignment="1" applyProtection="1">
      <alignment horizontal="centerContinuous"/>
      <protection locked="0" hidden="1"/>
    </xf>
    <xf numFmtId="0" fontId="131" fillId="0" borderId="0" xfId="0" applyFont="1" applyBorder="1" applyAlignment="1" applyProtection="1">
      <alignment horizontal="centerContinuous"/>
      <protection locked="0" hidden="1"/>
    </xf>
    <xf numFmtId="0" fontId="132" fillId="0" borderId="35" xfId="0" applyFont="1" applyBorder="1" applyAlignment="1" applyProtection="1">
      <alignment horizontal="centerContinuous"/>
      <protection locked="0" hidden="1"/>
    </xf>
    <xf numFmtId="0" fontId="68" fillId="0" borderId="0" xfId="486" applyFont="1" applyFill="1" applyBorder="1" applyAlignment="1">
      <alignment horizontal="centerContinuous" vertical="center"/>
    </xf>
    <xf numFmtId="0" fontId="131" fillId="0" borderId="20" xfId="0" applyFont="1" applyBorder="1" applyAlignment="1" applyProtection="1">
      <alignment horizontal="center" vertical="center"/>
      <protection locked="0" hidden="1"/>
    </xf>
    <xf numFmtId="0" fontId="131" fillId="0" borderId="15" xfId="0" applyFont="1" applyBorder="1" applyAlignment="1" applyProtection="1">
      <alignment horizontal="center"/>
      <protection locked="0" hidden="1"/>
    </xf>
    <xf numFmtId="0" fontId="131" fillId="0" borderId="35" xfId="0" applyFont="1" applyBorder="1" applyAlignment="1" applyProtection="1">
      <alignment horizontal="center"/>
      <protection locked="0" hidden="1"/>
    </xf>
    <xf numFmtId="0" fontId="131" fillId="0" borderId="35" xfId="0" applyFont="1" applyBorder="1" applyAlignment="1" applyProtection="1">
      <alignment horizontal="centerContinuous"/>
      <protection locked="0" hidden="1"/>
    </xf>
    <xf numFmtId="0" fontId="131" fillId="0" borderId="14" xfId="0" applyFont="1" applyBorder="1" applyAlignment="1" applyProtection="1">
      <alignment horizontal="centerContinuous"/>
      <protection locked="0" hidden="1"/>
    </xf>
    <xf numFmtId="0" fontId="130" fillId="0" borderId="18" xfId="0" applyFont="1" applyBorder="1" applyProtection="1">
      <protection locked="0" hidden="1"/>
    </xf>
    <xf numFmtId="0" fontId="130" fillId="0" borderId="35" xfId="0" applyFont="1" applyBorder="1" applyProtection="1">
      <protection locked="0" hidden="1"/>
    </xf>
    <xf numFmtId="0" fontId="68" fillId="0" borderId="36" xfId="486" applyFont="1" applyFill="1" applyBorder="1" applyAlignment="1">
      <alignment horizontal="centerContinuous" vertical="center"/>
    </xf>
    <xf numFmtId="0" fontId="131" fillId="0" borderId="20" xfId="0" quotePrefix="1" applyFont="1" applyBorder="1" applyAlignment="1" applyProtection="1">
      <alignment horizontal="centerContinuous" vertical="center"/>
      <protection locked="0" hidden="1"/>
    </xf>
    <xf numFmtId="0" fontId="131" fillId="0" borderId="20" xfId="0" applyFont="1" applyBorder="1" applyAlignment="1" applyProtection="1">
      <alignment horizontal="centerContinuous" vertical="center"/>
      <protection locked="0" hidden="1"/>
    </xf>
    <xf numFmtId="0" fontId="131" fillId="0" borderId="35" xfId="0" quotePrefix="1" applyFont="1" applyBorder="1" applyAlignment="1" applyProtection="1">
      <alignment horizontal="center" vertical="center"/>
      <protection locked="0" hidden="1"/>
    </xf>
    <xf numFmtId="20" fontId="131" fillId="0" borderId="35" xfId="0" quotePrefix="1" applyNumberFormat="1" applyFont="1" applyBorder="1" applyAlignment="1" applyProtection="1">
      <alignment horizontal="center" vertical="center"/>
      <protection locked="0" hidden="1"/>
    </xf>
    <xf numFmtId="0" fontId="133" fillId="0" borderId="0" xfId="0" applyFont="1" applyProtection="1">
      <protection locked="0" hidden="1"/>
    </xf>
    <xf numFmtId="0" fontId="134" fillId="0" borderId="18" xfId="0" applyFont="1" applyBorder="1" applyAlignment="1" applyProtection="1">
      <alignment horizontal="center" vertical="center"/>
      <protection locked="0" hidden="1"/>
    </xf>
    <xf numFmtId="0" fontId="134" fillId="0" borderId="0" xfId="0" applyFont="1" applyBorder="1" applyAlignment="1" applyProtection="1">
      <alignment horizontal="center" vertical="center"/>
      <protection locked="0" hidden="1"/>
    </xf>
    <xf numFmtId="0" fontId="134" fillId="0" borderId="37" xfId="0" applyFont="1" applyBorder="1" applyAlignment="1" applyProtection="1">
      <alignment horizontal="center" vertical="center"/>
      <protection locked="0" hidden="1"/>
    </xf>
    <xf numFmtId="0" fontId="134" fillId="0" borderId="27" xfId="0" applyFont="1" applyBorder="1" applyAlignment="1" applyProtection="1">
      <alignment horizontal="center" vertical="center"/>
      <protection locked="0" hidden="1"/>
    </xf>
    <xf numFmtId="0" fontId="134" fillId="0" borderId="42" xfId="0" applyFont="1" applyBorder="1" applyAlignment="1" applyProtection="1">
      <alignment horizontal="center" vertical="center"/>
      <protection locked="0" hidden="1"/>
    </xf>
    <xf numFmtId="0" fontId="134" fillId="0" borderId="42" xfId="0" applyFont="1" applyBorder="1" applyAlignment="1" applyProtection="1">
      <alignment horizontal="centerContinuous" vertical="center"/>
      <protection locked="0" hidden="1"/>
    </xf>
    <xf numFmtId="0" fontId="134" fillId="0" borderId="45" xfId="0" applyFont="1" applyBorder="1" applyAlignment="1" applyProtection="1">
      <alignment horizontal="center" vertical="center"/>
      <protection locked="0" hidden="1"/>
    </xf>
    <xf numFmtId="0" fontId="130" fillId="0" borderId="0" xfId="0" applyFont="1" applyAlignment="1" applyProtection="1">
      <alignment horizontal="center" vertical="top"/>
      <protection locked="0" hidden="1"/>
    </xf>
    <xf numFmtId="0" fontId="131" fillId="0" borderId="18" xfId="0" applyFont="1" applyBorder="1" applyAlignment="1" applyProtection="1">
      <alignment vertical="center"/>
      <protection locked="0" hidden="1"/>
    </xf>
    <xf numFmtId="0" fontId="131" fillId="0" borderId="0" xfId="0" applyFont="1" applyBorder="1" applyAlignment="1" applyProtection="1">
      <alignment vertical="center"/>
      <protection locked="0" hidden="1"/>
    </xf>
    <xf numFmtId="0" fontId="131" fillId="0" borderId="35" xfId="0" applyFont="1" applyBorder="1" applyAlignment="1" applyProtection="1">
      <alignment vertical="center"/>
      <protection locked="0" hidden="1"/>
    </xf>
    <xf numFmtId="167" fontId="131" fillId="0" borderId="15" xfId="0" applyNumberFormat="1" applyFont="1" applyBorder="1" applyAlignment="1" applyProtection="1">
      <alignment vertical="center"/>
      <protection locked="0" hidden="1"/>
    </xf>
    <xf numFmtId="167" fontId="131" fillId="0" borderId="15" xfId="0" applyNumberFormat="1" applyFont="1" applyFill="1" applyBorder="1" applyAlignment="1" applyProtection="1">
      <alignment vertical="center"/>
      <protection locked="0" hidden="1"/>
    </xf>
    <xf numFmtId="167" fontId="131" fillId="0" borderId="10" xfId="0" applyNumberFormat="1" applyFont="1" applyBorder="1" applyAlignment="1" applyProtection="1">
      <alignment vertical="center"/>
      <protection locked="0" hidden="1"/>
    </xf>
    <xf numFmtId="166" fontId="47" fillId="0" borderId="20" xfId="0" applyNumberFormat="1" applyFont="1" applyFill="1" applyBorder="1" applyAlignment="1" applyProtection="1">
      <alignment vertical="center"/>
      <protection locked="0" hidden="1"/>
    </xf>
    <xf numFmtId="0" fontId="136" fillId="0" borderId="18" xfId="0" applyFont="1" applyBorder="1" applyAlignment="1" applyProtection="1">
      <alignment vertical="center"/>
      <protection locked="0" hidden="1"/>
    </xf>
    <xf numFmtId="0" fontId="136" fillId="0" borderId="0" xfId="0" applyFont="1" applyBorder="1" applyAlignment="1" applyProtection="1">
      <alignment vertical="center"/>
      <protection locked="0" hidden="1"/>
    </xf>
    <xf numFmtId="167" fontId="131" fillId="0" borderId="0" xfId="0" applyNumberFormat="1" applyFont="1" applyFill="1" applyBorder="1" applyAlignment="1" applyProtection="1">
      <alignment vertical="center"/>
      <protection locked="0" hidden="1"/>
    </xf>
    <xf numFmtId="167" fontId="131" fillId="0" borderId="20" xfId="0" applyNumberFormat="1" applyFont="1" applyFill="1" applyBorder="1" applyAlignment="1" applyProtection="1">
      <alignment vertical="center"/>
      <protection locked="0" hidden="1"/>
    </xf>
    <xf numFmtId="167" fontId="131" fillId="0" borderId="20" xfId="0" applyNumberFormat="1" applyFont="1" applyBorder="1" applyAlignment="1" applyProtection="1">
      <alignment vertical="center"/>
      <protection locked="0" hidden="1"/>
    </xf>
    <xf numFmtId="167" fontId="131" fillId="0" borderId="18" xfId="0" applyNumberFormat="1" applyFont="1" applyBorder="1" applyAlignment="1" applyProtection="1">
      <alignment vertical="center"/>
      <protection locked="0" hidden="1"/>
    </xf>
    <xf numFmtId="166" fontId="48" fillId="0" borderId="20" xfId="0" applyNumberFormat="1" applyFont="1" applyFill="1" applyBorder="1" applyAlignment="1" applyProtection="1">
      <alignment vertical="center"/>
      <protection locked="0" hidden="1"/>
    </xf>
    <xf numFmtId="0" fontId="131" fillId="0" borderId="18" xfId="0" quotePrefix="1" applyFont="1" applyBorder="1" applyAlignment="1" applyProtection="1">
      <alignment horizontal="center"/>
      <protection locked="0" hidden="1"/>
    </xf>
    <xf numFmtId="0" fontId="131" fillId="0" borderId="0" xfId="0" applyFont="1" applyBorder="1" applyAlignment="1" applyProtection="1">
      <alignment horizontal="left"/>
      <protection locked="0" hidden="1"/>
    </xf>
    <xf numFmtId="0" fontId="131" fillId="0" borderId="35" xfId="0" quotePrefix="1" applyFont="1" applyBorder="1" applyAlignment="1" applyProtection="1">
      <alignment horizontal="center"/>
      <protection locked="0" hidden="1"/>
    </xf>
    <xf numFmtId="167" fontId="131" fillId="0" borderId="18" xfId="0" applyNumberFormat="1" applyFont="1" applyFill="1" applyBorder="1" applyAlignment="1" applyProtection="1">
      <alignment vertical="center"/>
      <protection locked="0" hidden="1"/>
    </xf>
    <xf numFmtId="0" fontId="130" fillId="0" borderId="18" xfId="0" applyFont="1" applyBorder="1" applyAlignment="1" applyProtection="1">
      <alignment vertical="center"/>
      <protection locked="0" hidden="1"/>
    </xf>
    <xf numFmtId="0" fontId="135" fillId="0" borderId="0" xfId="0" applyFont="1" applyBorder="1" applyAlignment="1" applyProtection="1">
      <alignment vertical="center"/>
      <protection locked="0" hidden="1"/>
    </xf>
    <xf numFmtId="0" fontId="130" fillId="0" borderId="35" xfId="0" applyFont="1" applyBorder="1" applyAlignment="1" applyProtection="1">
      <alignment vertical="center"/>
      <protection locked="0" hidden="1"/>
    </xf>
    <xf numFmtId="167" fontId="130" fillId="0" borderId="18" xfId="0" applyNumberFormat="1" applyFont="1" applyFill="1" applyBorder="1" applyAlignment="1" applyProtection="1">
      <alignment vertical="center"/>
      <protection locked="0" hidden="1"/>
    </xf>
    <xf numFmtId="167" fontId="130" fillId="0" borderId="20" xfId="0" applyNumberFormat="1" applyFont="1" applyFill="1" applyBorder="1" applyAlignment="1" applyProtection="1">
      <alignment vertical="center"/>
      <protection locked="0" hidden="1"/>
    </xf>
    <xf numFmtId="167" fontId="130" fillId="0" borderId="20" xfId="0" applyNumberFormat="1" applyFont="1" applyBorder="1" applyAlignment="1" applyProtection="1">
      <alignment vertical="center"/>
      <protection locked="0" hidden="1"/>
    </xf>
    <xf numFmtId="167" fontId="130" fillId="0" borderId="18" xfId="0" applyNumberFormat="1" applyFont="1" applyBorder="1" applyAlignment="1" applyProtection="1">
      <alignment vertical="center"/>
      <protection locked="0" hidden="1"/>
    </xf>
    <xf numFmtId="0" fontId="130" fillId="0" borderId="0" xfId="0" applyFont="1" applyBorder="1" applyAlignment="1" applyProtection="1">
      <alignment vertical="center"/>
      <protection locked="0" hidden="1"/>
    </xf>
    <xf numFmtId="0" fontId="130" fillId="0" borderId="18" xfId="0" applyFont="1" applyBorder="1" applyAlignment="1" applyProtection="1">
      <alignment horizontal="left" vertical="center"/>
      <protection locked="0" hidden="1"/>
    </xf>
    <xf numFmtId="0" fontId="130" fillId="0" borderId="35" xfId="0" applyFont="1" applyBorder="1" applyAlignment="1" applyProtection="1">
      <alignment horizontal="left" vertical="center"/>
      <protection locked="0" hidden="1"/>
    </xf>
    <xf numFmtId="2" fontId="130" fillId="0" borderId="0" xfId="0" applyNumberFormat="1" applyFont="1" applyBorder="1" applyAlignment="1" applyProtection="1">
      <alignment horizontal="center" vertical="top" wrapText="1"/>
      <protection locked="0" hidden="1"/>
    </xf>
    <xf numFmtId="2" fontId="130" fillId="0" borderId="0" xfId="0" applyNumberFormat="1" applyFont="1" applyBorder="1" applyAlignment="1" applyProtection="1">
      <alignment vertical="top" wrapText="1"/>
      <protection locked="0" hidden="1"/>
    </xf>
    <xf numFmtId="2" fontId="130" fillId="0" borderId="35" xfId="0" applyNumberFormat="1" applyFont="1" applyBorder="1" applyAlignment="1" applyProtection="1">
      <alignment vertical="center" wrapText="1"/>
      <protection locked="0" hidden="1"/>
    </xf>
    <xf numFmtId="0" fontId="131" fillId="0" borderId="35" xfId="0" applyFont="1" applyBorder="1" applyAlignment="1" applyProtection="1">
      <alignment horizontal="center" vertical="center"/>
      <protection locked="0" hidden="1"/>
    </xf>
    <xf numFmtId="0" fontId="131" fillId="0" borderId="18" xfId="0" applyFont="1" applyBorder="1" applyAlignment="1" applyProtection="1">
      <alignment horizontal="center" vertical="center"/>
      <protection locked="0" hidden="1"/>
    </xf>
    <xf numFmtId="2" fontId="130" fillId="0" borderId="35" xfId="0" applyNumberFormat="1" applyFont="1" applyBorder="1" applyAlignment="1" applyProtection="1">
      <alignment vertical="top" wrapText="1"/>
      <protection locked="0" hidden="1"/>
    </xf>
    <xf numFmtId="0" fontId="130" fillId="0" borderId="0" xfId="0" applyFont="1" applyAlignment="1" applyProtection="1">
      <alignment vertical="center"/>
      <protection locked="0" hidden="1"/>
    </xf>
    <xf numFmtId="167" fontId="130" fillId="0" borderId="35" xfId="0" applyNumberFormat="1" applyFont="1" applyFill="1" applyBorder="1" applyAlignment="1" applyProtection="1">
      <alignment horizontal="right" vertical="center"/>
      <protection locked="0" hidden="1"/>
    </xf>
    <xf numFmtId="167" fontId="138" fillId="0" borderId="20" xfId="0" applyNumberFormat="1" applyFont="1" applyBorder="1" applyAlignment="1" applyProtection="1">
      <alignment vertical="center"/>
      <protection locked="0" hidden="1"/>
    </xf>
    <xf numFmtId="0" fontId="131" fillId="0" borderId="18" xfId="0" applyFont="1" applyBorder="1" applyAlignment="1" applyProtection="1">
      <alignment horizontal="center"/>
      <protection locked="0" hidden="1"/>
    </xf>
    <xf numFmtId="0" fontId="131" fillId="0" borderId="0" xfId="0" applyFont="1" applyBorder="1" applyAlignment="1" applyProtection="1">
      <protection locked="0" hidden="1"/>
    </xf>
    <xf numFmtId="0" fontId="131" fillId="0" borderId="35" xfId="0" applyFont="1" applyBorder="1" applyAlignment="1" applyProtection="1">
      <protection locked="0" hidden="1"/>
    </xf>
    <xf numFmtId="0" fontId="131" fillId="0" borderId="36" xfId="0" applyFont="1" applyBorder="1" applyAlignment="1" applyProtection="1">
      <alignment horizontal="center" vertical="center"/>
      <protection locked="0" hidden="1"/>
    </xf>
    <xf numFmtId="0" fontId="131" fillId="0" borderId="29" xfId="0" applyFont="1" applyBorder="1" applyAlignment="1" applyProtection="1">
      <alignment vertical="center"/>
      <protection locked="0" hidden="1"/>
    </xf>
    <xf numFmtId="0" fontId="131" fillId="0" borderId="37" xfId="0" applyFont="1" applyBorder="1" applyAlignment="1" applyProtection="1">
      <alignment vertical="center"/>
      <protection locked="0" hidden="1"/>
    </xf>
    <xf numFmtId="167" fontId="131" fillId="0" borderId="23" xfId="0" applyNumberFormat="1" applyFont="1" applyFill="1" applyBorder="1" applyAlignment="1" applyProtection="1">
      <alignment vertical="center"/>
      <protection locked="0" hidden="1"/>
    </xf>
    <xf numFmtId="167" fontId="131" fillId="0" borderId="37" xfId="0" applyNumberFormat="1" applyFont="1" applyBorder="1" applyAlignment="1" applyProtection="1">
      <alignment vertical="center"/>
      <protection locked="0" hidden="1"/>
    </xf>
    <xf numFmtId="167" fontId="131" fillId="0" borderId="29" xfId="0" applyNumberFormat="1" applyFont="1" applyBorder="1" applyAlignment="1" applyProtection="1">
      <alignment vertical="center"/>
      <protection locked="0" hidden="1"/>
    </xf>
    <xf numFmtId="166" fontId="47" fillId="0" borderId="23" xfId="0" applyNumberFormat="1" applyFont="1" applyFill="1" applyBorder="1" applyAlignment="1" applyProtection="1">
      <alignment vertical="center"/>
      <protection locked="0" hidden="1"/>
    </xf>
    <xf numFmtId="2" fontId="137" fillId="0" borderId="0" xfId="0" applyNumberFormat="1" applyFont="1" applyBorder="1" applyAlignment="1" applyProtection="1">
      <alignment vertical="top" wrapText="1"/>
      <protection locked="0" hidden="1"/>
    </xf>
    <xf numFmtId="0" fontId="140" fillId="0" borderId="0" xfId="0" applyFont="1" applyBorder="1" applyAlignment="1" applyProtection="1">
      <alignment horizontal="left"/>
    </xf>
    <xf numFmtId="0" fontId="140" fillId="0" borderId="0" xfId="0" applyFont="1"/>
    <xf numFmtId="0" fontId="84" fillId="0" borderId="0" xfId="0" applyFont="1" applyAlignment="1">
      <alignment horizontal="center" vertical="center" wrapText="1"/>
    </xf>
    <xf numFmtId="0" fontId="85" fillId="0" borderId="0" xfId="0" applyFont="1" applyAlignment="1">
      <alignment horizontal="center"/>
    </xf>
    <xf numFmtId="165" fontId="47" fillId="0" borderId="0" xfId="451" applyFont="1" applyAlignment="1">
      <alignment horizontal="center"/>
    </xf>
    <xf numFmtId="165" fontId="53" fillId="0" borderId="0" xfId="340" quotePrefix="1" applyFont="1" applyAlignment="1">
      <alignment vertical="top"/>
    </xf>
    <xf numFmtId="0" fontId="36" fillId="0" borderId="0" xfId="0" applyFont="1" applyAlignment="1"/>
    <xf numFmtId="165" fontId="50" fillId="0" borderId="54" xfId="339" applyFont="1" applyBorder="1" applyAlignment="1" applyProtection="1">
      <alignment horizontal="center" vertical="center"/>
    </xf>
    <xf numFmtId="165" fontId="50" fillId="0" borderId="55" xfId="339" applyFont="1" applyBorder="1" applyAlignment="1" applyProtection="1">
      <alignment horizontal="center" vertical="center"/>
    </xf>
    <xf numFmtId="165" fontId="50" fillId="0" borderId="56" xfId="339" applyFont="1" applyBorder="1" applyAlignment="1" applyProtection="1">
      <alignment horizontal="center" vertical="center"/>
    </xf>
    <xf numFmtId="165" fontId="50" fillId="0" borderId="49" xfId="339" applyFont="1" applyBorder="1" applyAlignment="1" applyProtection="1">
      <alignment horizontal="center" vertical="center"/>
    </xf>
    <xf numFmtId="165" fontId="50" fillId="0" borderId="28" xfId="339" applyFont="1" applyBorder="1" applyAlignment="1" applyProtection="1">
      <alignment horizontal="center" vertical="center"/>
    </xf>
    <xf numFmtId="165" fontId="50" fillId="0" borderId="45" xfId="339" applyFont="1" applyBorder="1" applyAlignment="1" applyProtection="1">
      <alignment horizontal="center" vertical="center"/>
    </xf>
    <xf numFmtId="0" fontId="47" fillId="0" borderId="0" xfId="313" applyFont="1" applyFill="1" applyAlignment="1">
      <alignment horizontal="center"/>
    </xf>
    <xf numFmtId="0" fontId="47" fillId="0" borderId="27" xfId="313" applyFont="1" applyFill="1" applyBorder="1" applyAlignment="1">
      <alignment horizontal="center" vertical="center"/>
    </xf>
    <xf numFmtId="0" fontId="47" fillId="0" borderId="28" xfId="313" applyFont="1" applyFill="1" applyBorder="1" applyAlignment="1">
      <alignment horizontal="center" vertical="center"/>
    </xf>
    <xf numFmtId="0" fontId="47" fillId="0" borderId="45" xfId="313" applyFont="1" applyFill="1" applyBorder="1" applyAlignment="1">
      <alignment horizontal="center" vertical="center"/>
    </xf>
    <xf numFmtId="0" fontId="47" fillId="0" borderId="10" xfId="313" applyFont="1" applyFill="1" applyBorder="1" applyAlignment="1">
      <alignment horizontal="center" vertical="center"/>
    </xf>
    <xf numFmtId="0" fontId="47" fillId="0" borderId="11" xfId="313" applyFont="1" applyFill="1" applyBorder="1" applyAlignment="1">
      <alignment horizontal="center" vertical="center"/>
    </xf>
    <xf numFmtId="0" fontId="47" fillId="0" borderId="14" xfId="313" applyFont="1" applyFill="1" applyBorder="1" applyAlignment="1">
      <alignment horizontal="center" vertical="center"/>
    </xf>
    <xf numFmtId="165" fontId="47" fillId="0" borderId="0" xfId="340" applyFont="1" applyAlignment="1" applyProtection="1">
      <alignment horizontal="center"/>
    </xf>
    <xf numFmtId="0" fontId="53" fillId="0" borderId="0" xfId="0" applyFont="1" applyAlignment="1"/>
    <xf numFmtId="0" fontId="134" fillId="0" borderId="27" xfId="0" applyFont="1" applyBorder="1" applyAlignment="1" applyProtection="1">
      <alignment horizontal="center" vertical="center"/>
      <protection locked="0" hidden="1"/>
    </xf>
    <xf numFmtId="0" fontId="134" fillId="0" borderId="28" xfId="0" applyFont="1" applyBorder="1" applyAlignment="1" applyProtection="1">
      <alignment horizontal="center" vertical="center"/>
      <protection locked="0" hidden="1"/>
    </xf>
    <xf numFmtId="0" fontId="135" fillId="0" borderId="27" xfId="0" applyFont="1" applyBorder="1" applyAlignment="1" applyProtection="1">
      <alignment horizontal="center"/>
      <protection locked="0" hidden="1"/>
    </xf>
    <xf numFmtId="0" fontId="135" fillId="0" borderId="28" xfId="0" applyFont="1" applyBorder="1" applyAlignment="1" applyProtection="1">
      <alignment horizontal="center"/>
      <protection locked="0" hidden="1"/>
    </xf>
    <xf numFmtId="0" fontId="135" fillId="0" borderId="45" xfId="0" applyFont="1" applyBorder="1" applyAlignment="1" applyProtection="1">
      <alignment horizontal="center"/>
      <protection locked="0" hidden="1"/>
    </xf>
    <xf numFmtId="0" fontId="131" fillId="0" borderId="0" xfId="0" applyFont="1" applyAlignment="1" applyProtection="1">
      <alignment horizontal="center"/>
      <protection locked="0" hidden="1"/>
    </xf>
    <xf numFmtId="0" fontId="139" fillId="0" borderId="0" xfId="317" applyFont="1" applyFill="1" applyBorder="1" applyAlignment="1">
      <alignment horizontal="left" wrapText="1"/>
    </xf>
    <xf numFmtId="165" fontId="81" fillId="0" borderId="0" xfId="340" quotePrefix="1" applyFont="1" applyAlignment="1">
      <alignment vertical="top"/>
    </xf>
    <xf numFmtId="0" fontId="0" fillId="0" borderId="0" xfId="0" applyAlignment="1"/>
    <xf numFmtId="0" fontId="63" fillId="0" borderId="0" xfId="0" applyFont="1"/>
    <xf numFmtId="0" fontId="56" fillId="0" borderId="49" xfId="343" applyFont="1" applyFill="1" applyBorder="1" applyAlignment="1">
      <alignment horizontal="center" vertical="center"/>
    </xf>
    <xf numFmtId="0" fontId="56" fillId="0" borderId="51" xfId="343" applyFont="1" applyFill="1" applyBorder="1" applyAlignment="1">
      <alignment horizontal="center" vertical="center"/>
    </xf>
    <xf numFmtId="0" fontId="60" fillId="0" borderId="0" xfId="0" applyFont="1" applyFill="1" applyAlignment="1">
      <alignment vertical="center"/>
    </xf>
    <xf numFmtId="165" fontId="91" fillId="0" borderId="0" xfId="340" quotePrefix="1" applyFont="1" applyAlignment="1">
      <alignment vertical="top"/>
    </xf>
    <xf numFmtId="165" fontId="47" fillId="25" borderId="0" xfId="476" applyNumberFormat="1" applyFont="1" applyFill="1" applyAlignment="1">
      <alignment horizontal="left"/>
    </xf>
    <xf numFmtId="165" fontId="47" fillId="25" borderId="10" xfId="476" applyNumberFormat="1" applyFont="1" applyFill="1" applyBorder="1" applyAlignment="1" applyProtection="1">
      <alignment horizontal="center" vertical="top"/>
    </xf>
    <xf numFmtId="165" fontId="47" fillId="25" borderId="11" xfId="476" applyNumberFormat="1" applyFont="1" applyFill="1" applyBorder="1" applyAlignment="1" applyProtection="1">
      <alignment horizontal="center" vertical="top"/>
    </xf>
    <xf numFmtId="165" fontId="47" fillId="25" borderId="14" xfId="476" applyNumberFormat="1" applyFont="1" applyFill="1" applyBorder="1" applyAlignment="1" applyProtection="1">
      <alignment horizontal="center" vertical="top"/>
    </xf>
    <xf numFmtId="165" fontId="47" fillId="25" borderId="10" xfId="476" applyNumberFormat="1" applyFont="1" applyFill="1" applyBorder="1" applyAlignment="1">
      <alignment horizontal="center" vertical="top"/>
    </xf>
    <xf numFmtId="165" fontId="47" fillId="25" borderId="14" xfId="476" applyNumberFormat="1" applyFont="1" applyFill="1" applyBorder="1" applyAlignment="1">
      <alignment horizontal="center" vertical="top"/>
    </xf>
    <xf numFmtId="165" fontId="57" fillId="25" borderId="36" xfId="476" applyNumberFormat="1" applyFont="1" applyFill="1" applyBorder="1" applyAlignment="1" applyProtection="1">
      <alignment horizontal="center"/>
      <protection locked="0"/>
    </xf>
    <xf numFmtId="165" fontId="57" fillId="25" borderId="37" xfId="476" applyNumberFormat="1" applyFont="1" applyFill="1" applyBorder="1" applyAlignment="1" applyProtection="1">
      <alignment horizontal="center"/>
      <protection locked="0"/>
    </xf>
    <xf numFmtId="165" fontId="57" fillId="25" borderId="18" xfId="476" applyNumberFormat="1" applyFont="1" applyFill="1" applyBorder="1" applyAlignment="1" applyProtection="1">
      <alignment horizontal="center"/>
    </xf>
    <xf numFmtId="165" fontId="57" fillId="25" borderId="0" xfId="476" applyNumberFormat="1" applyFont="1" applyFill="1" applyBorder="1" applyAlignment="1" applyProtection="1">
      <alignment horizontal="center"/>
    </xf>
    <xf numFmtId="165" fontId="57" fillId="25" borderId="35" xfId="476" applyNumberFormat="1" applyFont="1" applyFill="1" applyBorder="1" applyAlignment="1" applyProtection="1">
      <alignment horizontal="center"/>
    </xf>
    <xf numFmtId="165" fontId="57" fillId="25" borderId="29" xfId="476" applyNumberFormat="1" applyFont="1" applyFill="1" applyBorder="1" applyAlignment="1" applyProtection="1">
      <alignment horizontal="center"/>
      <protection locked="0"/>
    </xf>
    <xf numFmtId="165" fontId="47" fillId="0" borderId="10" xfId="478" applyNumberFormat="1" applyFont="1" applyBorder="1" applyAlignment="1" applyProtection="1">
      <alignment horizontal="center" vertical="top"/>
    </xf>
    <xf numFmtId="165" fontId="47" fillId="0" borderId="11" xfId="478" applyNumberFormat="1" applyFont="1" applyBorder="1" applyAlignment="1" applyProtection="1">
      <alignment horizontal="center" vertical="top"/>
    </xf>
    <xf numFmtId="165" fontId="47" fillId="0" borderId="14" xfId="478" applyNumberFormat="1" applyFont="1" applyBorder="1" applyAlignment="1" applyProtection="1">
      <alignment horizontal="center" vertical="top"/>
    </xf>
    <xf numFmtId="165" fontId="47" fillId="0" borderId="10" xfId="478" applyNumberFormat="1" applyFont="1" applyBorder="1" applyAlignment="1">
      <alignment horizontal="center" vertical="top"/>
    </xf>
    <xf numFmtId="165" fontId="47" fillId="0" borderId="14" xfId="478" applyNumberFormat="1" applyFont="1" applyBorder="1" applyAlignment="1">
      <alignment horizontal="center" vertical="top"/>
    </xf>
    <xf numFmtId="165" fontId="57" fillId="25" borderId="18" xfId="310" applyNumberFormat="1" applyFont="1" applyFill="1" applyBorder="1" applyAlignment="1" applyProtection="1">
      <alignment horizontal="center"/>
    </xf>
    <xf numFmtId="165" fontId="57" fillId="25" borderId="0" xfId="310" applyNumberFormat="1" applyFont="1" applyFill="1" applyBorder="1" applyAlignment="1" applyProtection="1">
      <alignment horizontal="center"/>
    </xf>
    <xf numFmtId="165" fontId="57" fillId="25" borderId="35" xfId="310" applyNumberFormat="1" applyFont="1" applyFill="1" applyBorder="1" applyAlignment="1" applyProtection="1">
      <alignment horizontal="center"/>
    </xf>
    <xf numFmtId="165" fontId="91" fillId="25" borderId="0" xfId="310" applyNumberFormat="1" applyFont="1" applyFill="1" applyAlignment="1">
      <alignment horizontal="left"/>
    </xf>
    <xf numFmtId="165" fontId="47" fillId="25" borderId="0" xfId="310" applyNumberFormat="1" applyFont="1" applyFill="1" applyAlignment="1">
      <alignment horizontal="left"/>
    </xf>
    <xf numFmtId="165" fontId="47" fillId="25" borderId="0" xfId="310" applyNumberFormat="1" applyFont="1" applyFill="1" applyAlignment="1" applyProtection="1">
      <alignment horizontal="center"/>
    </xf>
    <xf numFmtId="165" fontId="47" fillId="25" borderId="10" xfId="310" applyNumberFormat="1" applyFont="1" applyFill="1" applyBorder="1" applyAlignment="1" applyProtection="1">
      <alignment horizontal="center" vertical="top"/>
    </xf>
    <xf numFmtId="165" fontId="47" fillId="25" borderId="11" xfId="310" applyNumberFormat="1" applyFont="1" applyFill="1" applyBorder="1" applyAlignment="1" applyProtection="1">
      <alignment horizontal="center" vertical="top"/>
    </xf>
    <xf numFmtId="165" fontId="47" fillId="25" borderId="14" xfId="310" applyNumberFormat="1" applyFont="1" applyFill="1" applyBorder="1" applyAlignment="1" applyProtection="1">
      <alignment horizontal="center" vertical="top"/>
    </xf>
    <xf numFmtId="165" fontId="47" fillId="25" borderId="10" xfId="310" applyNumberFormat="1" applyFont="1" applyFill="1" applyBorder="1" applyAlignment="1">
      <alignment horizontal="center" vertical="top"/>
    </xf>
    <xf numFmtId="165" fontId="47" fillId="25" borderId="14" xfId="310" applyNumberFormat="1" applyFont="1" applyFill="1" applyBorder="1" applyAlignment="1">
      <alignment horizontal="center" vertical="top"/>
    </xf>
    <xf numFmtId="165" fontId="47" fillId="25" borderId="36" xfId="315" applyNumberFormat="1" applyFont="1" applyFill="1" applyBorder="1" applyAlignment="1">
      <alignment horizontal="center" vertical="top"/>
    </xf>
    <xf numFmtId="165" fontId="47" fillId="25" borderId="29" xfId="315" applyNumberFormat="1" applyFont="1" applyFill="1" applyBorder="1" applyAlignment="1">
      <alignment horizontal="center" vertical="top"/>
    </xf>
    <xf numFmtId="165" fontId="47" fillId="25" borderId="37" xfId="315" applyNumberFormat="1" applyFont="1" applyFill="1" applyBorder="1" applyAlignment="1">
      <alignment horizontal="center" vertical="top"/>
    </xf>
    <xf numFmtId="165" fontId="57" fillId="25" borderId="18" xfId="315" applyNumberFormat="1" applyFont="1" applyFill="1" applyBorder="1" applyAlignment="1" applyProtection="1">
      <alignment horizontal="center"/>
    </xf>
    <xf numFmtId="165" fontId="57" fillId="25" borderId="0" xfId="315" applyNumberFormat="1" applyFont="1" applyFill="1" applyBorder="1" applyAlignment="1" applyProtection="1">
      <alignment horizontal="center"/>
    </xf>
    <xf numFmtId="165" fontId="57" fillId="25" borderId="35" xfId="315" applyNumberFormat="1" applyFont="1" applyFill="1" applyBorder="1" applyAlignment="1" applyProtection="1">
      <alignment horizontal="center"/>
    </xf>
    <xf numFmtId="165" fontId="53" fillId="25" borderId="0" xfId="315" applyNumberFormat="1" applyFont="1" applyFill="1" applyAlignment="1">
      <alignment horizontal="left"/>
    </xf>
    <xf numFmtId="165" fontId="47" fillId="25" borderId="0" xfId="315" applyNumberFormat="1" applyFont="1" applyFill="1" applyAlignment="1">
      <alignment horizontal="left"/>
    </xf>
    <xf numFmtId="165" fontId="47" fillId="25" borderId="0" xfId="315" applyNumberFormat="1" applyFont="1" applyFill="1" applyAlignment="1" applyProtection="1">
      <alignment horizontal="center"/>
    </xf>
    <xf numFmtId="165" fontId="47" fillId="25" borderId="10" xfId="315" applyNumberFormat="1" applyFont="1" applyFill="1" applyBorder="1" applyAlignment="1" applyProtection="1">
      <alignment horizontal="center" vertical="top"/>
    </xf>
    <xf numFmtId="165" fontId="47" fillId="25" borderId="11" xfId="315" applyNumberFormat="1" applyFont="1" applyFill="1" applyBorder="1" applyAlignment="1" applyProtection="1">
      <alignment horizontal="center" vertical="top"/>
    </xf>
    <xf numFmtId="165" fontId="47" fillId="25" borderId="14" xfId="315" applyNumberFormat="1" applyFont="1" applyFill="1" applyBorder="1" applyAlignment="1" applyProtection="1">
      <alignment horizontal="center" vertical="top"/>
    </xf>
    <xf numFmtId="165" fontId="47" fillId="25" borderId="10" xfId="315" applyNumberFormat="1" applyFont="1" applyFill="1" applyBorder="1" applyAlignment="1">
      <alignment horizontal="center" vertical="top"/>
    </xf>
    <xf numFmtId="165" fontId="47" fillId="25" borderId="14" xfId="315" applyNumberFormat="1" applyFont="1" applyFill="1" applyBorder="1" applyAlignment="1">
      <alignment horizontal="center" vertical="top"/>
    </xf>
    <xf numFmtId="165" fontId="47" fillId="0" borderId="19" xfId="467" quotePrefix="1" applyFont="1" applyBorder="1" applyAlignment="1" applyProtection="1">
      <alignment horizontal="left"/>
    </xf>
    <xf numFmtId="165" fontId="47" fillId="0" borderId="0" xfId="467" quotePrefix="1" applyFont="1" applyBorder="1" applyAlignment="1" applyProtection="1">
      <alignment horizontal="left"/>
    </xf>
    <xf numFmtId="165" fontId="47" fillId="0" borderId="0" xfId="466" applyFont="1" applyAlignment="1">
      <alignment horizontal="left"/>
    </xf>
    <xf numFmtId="165" fontId="47" fillId="0" borderId="0" xfId="467" applyFont="1" applyAlignment="1">
      <alignment horizontal="center"/>
    </xf>
    <xf numFmtId="165" fontId="52" fillId="0" borderId="54" xfId="467" applyFont="1" applyBorder="1" applyAlignment="1" applyProtection="1">
      <alignment horizontal="center" vertical="center"/>
    </xf>
    <xf numFmtId="165" fontId="52" fillId="0" borderId="62" xfId="467" applyFont="1" applyBorder="1" applyAlignment="1" applyProtection="1">
      <alignment horizontal="center" vertical="center"/>
    </xf>
    <xf numFmtId="165" fontId="47" fillId="0" borderId="13" xfId="467" quotePrefix="1" applyFont="1" applyBorder="1" applyAlignment="1" applyProtection="1">
      <alignment horizontal="left"/>
    </xf>
    <xf numFmtId="165" fontId="47" fillId="0" borderId="12" xfId="467" quotePrefix="1" applyFont="1" applyBorder="1" applyAlignment="1" applyProtection="1">
      <alignment horizontal="left"/>
    </xf>
    <xf numFmtId="165" fontId="48" fillId="0" borderId="63" xfId="467" applyFont="1" applyBorder="1" applyAlignment="1" applyProtection="1">
      <alignment horizontal="left"/>
    </xf>
    <xf numFmtId="165" fontId="48" fillId="0" borderId="29" xfId="467" quotePrefix="1" applyFont="1" applyBorder="1" applyAlignment="1" applyProtection="1">
      <alignment horizontal="left"/>
    </xf>
    <xf numFmtId="165" fontId="48" fillId="0" borderId="19" xfId="467" quotePrefix="1" applyFont="1" applyBorder="1" applyAlignment="1" applyProtection="1">
      <alignment horizontal="left"/>
    </xf>
    <xf numFmtId="165" fontId="48" fillId="0" borderId="0" xfId="467" quotePrefix="1" applyFont="1" applyBorder="1" applyAlignment="1" applyProtection="1">
      <alignment horizontal="left"/>
    </xf>
    <xf numFmtId="0" fontId="47" fillId="0" borderId="0" xfId="449" applyFont="1" applyAlignment="1">
      <alignment horizontal="center" vertical="center"/>
    </xf>
    <xf numFmtId="3" fontId="47" fillId="0" borderId="15" xfId="449" applyNumberFormat="1" applyFont="1" applyBorder="1" applyAlignment="1">
      <alignment horizontal="center" vertical="center"/>
    </xf>
    <xf numFmtId="3" fontId="47" fillId="0" borderId="20" xfId="449" applyNumberFormat="1" applyFont="1" applyBorder="1" applyAlignment="1">
      <alignment horizontal="center" vertical="center"/>
    </xf>
    <xf numFmtId="3" fontId="47" fillId="0" borderId="23" xfId="449" applyNumberFormat="1" applyFont="1" applyBorder="1" applyAlignment="1">
      <alignment horizontal="center" vertical="center"/>
    </xf>
    <xf numFmtId="3" fontId="47" fillId="0" borderId="0" xfId="452" applyNumberFormat="1" applyFont="1" applyAlignment="1">
      <alignment horizontal="right" vertical="top" wrapText="1"/>
    </xf>
    <xf numFmtId="0" fontId="82" fillId="24" borderId="0" xfId="452" applyFont="1" applyFill="1" applyBorder="1" applyAlignment="1">
      <alignment horizontal="center" vertical="center"/>
    </xf>
    <xf numFmtId="3" fontId="47" fillId="0" borderId="29" xfId="452" applyNumberFormat="1" applyFont="1" applyBorder="1" applyAlignment="1">
      <alignment horizontal="right" vertical="top" wrapText="1"/>
    </xf>
    <xf numFmtId="0" fontId="82" fillId="0" borderId="15" xfId="452" applyFont="1" applyBorder="1" applyAlignment="1">
      <alignment horizontal="center" vertical="center" wrapText="1"/>
    </xf>
    <xf numFmtId="0" fontId="82" fillId="0" borderId="23" xfId="452" applyFont="1" applyBorder="1" applyAlignment="1">
      <alignment horizontal="center" vertical="center" wrapText="1"/>
    </xf>
    <xf numFmtId="3" fontId="47" fillId="0" borderId="15" xfId="452" applyNumberFormat="1" applyFont="1" applyBorder="1" applyAlignment="1">
      <alignment horizontal="center" vertical="center" wrapText="1"/>
    </xf>
    <xf numFmtId="3" fontId="47" fillId="0" borderId="23" xfId="452" applyNumberFormat="1" applyFont="1" applyBorder="1" applyAlignment="1">
      <alignment horizontal="center" vertical="center" wrapText="1"/>
    </xf>
    <xf numFmtId="0" fontId="116" fillId="0" borderId="93" xfId="482" applyFont="1" applyFill="1" applyBorder="1" applyAlignment="1">
      <alignment horizontal="center" vertical="center"/>
    </xf>
    <xf numFmtId="0" fontId="116" fillId="0" borderId="92" xfId="482" applyFont="1" applyFill="1" applyBorder="1" applyAlignment="1">
      <alignment horizontal="center" vertical="center"/>
    </xf>
    <xf numFmtId="180" fontId="116" fillId="0" borderId="88" xfId="482" applyNumberFormat="1" applyFont="1" applyFill="1" applyBorder="1" applyAlignment="1">
      <alignment horizontal="right" vertical="center"/>
    </xf>
    <xf numFmtId="180" fontId="116" fillId="0" borderId="84" xfId="482" applyNumberFormat="1" applyFont="1" applyFill="1" applyBorder="1" applyAlignment="1">
      <alignment horizontal="right" vertical="center"/>
    </xf>
    <xf numFmtId="49" fontId="116" fillId="0" borderId="70" xfId="482" quotePrefix="1" applyNumberFormat="1" applyFont="1" applyFill="1" applyBorder="1" applyAlignment="1">
      <alignment horizontal="center" vertical="center"/>
    </xf>
    <xf numFmtId="49" fontId="116" fillId="0" borderId="73" xfId="482" quotePrefix="1" applyNumberFormat="1" applyFont="1" applyFill="1" applyBorder="1" applyAlignment="1">
      <alignment horizontal="center" vertical="center"/>
    </xf>
    <xf numFmtId="49" fontId="116" fillId="0" borderId="90" xfId="482" quotePrefix="1" applyNumberFormat="1" applyFont="1" applyFill="1" applyBorder="1" applyAlignment="1">
      <alignment horizontal="center" vertical="center"/>
    </xf>
    <xf numFmtId="180" fontId="116" fillId="0" borderId="71" xfId="482" applyNumberFormat="1" applyFont="1" applyFill="1" applyBorder="1" applyAlignment="1">
      <alignment horizontal="right" vertical="center"/>
    </xf>
    <xf numFmtId="180" fontId="116" fillId="0" borderId="42" xfId="482" applyNumberFormat="1" applyFont="1" applyFill="1" applyBorder="1" applyAlignment="1">
      <alignment horizontal="right" vertical="center"/>
    </xf>
    <xf numFmtId="180" fontId="116" fillId="0" borderId="15" xfId="482" applyNumberFormat="1" applyFont="1" applyFill="1" applyBorder="1" applyAlignment="1">
      <alignment horizontal="right" vertical="center"/>
    </xf>
    <xf numFmtId="181" fontId="116" fillId="0" borderId="71" xfId="456" applyNumberFormat="1" applyFont="1" applyFill="1" applyBorder="1" applyAlignment="1">
      <alignment horizontal="right" vertical="center"/>
    </xf>
    <xf numFmtId="181" fontId="116" fillId="0" borderId="42" xfId="456" applyNumberFormat="1" applyFont="1" applyFill="1" applyBorder="1" applyAlignment="1">
      <alignment horizontal="right" vertical="center"/>
    </xf>
    <xf numFmtId="181" fontId="116" fillId="0" borderId="15" xfId="456" applyNumberFormat="1" applyFont="1" applyFill="1" applyBorder="1" applyAlignment="1">
      <alignment horizontal="right" vertical="center"/>
    </xf>
    <xf numFmtId="181" fontId="116" fillId="0" borderId="71" xfId="456" applyNumberFormat="1" applyFont="1" applyFill="1" applyBorder="1" applyAlignment="1">
      <alignment vertical="center"/>
    </xf>
    <xf numFmtId="181" fontId="116" fillId="0" borderId="42" xfId="456" applyNumberFormat="1" applyFont="1" applyFill="1" applyBorder="1" applyAlignment="1">
      <alignment vertical="center"/>
    </xf>
    <xf numFmtId="181" fontId="116" fillId="0" borderId="15" xfId="456" applyNumberFormat="1" applyFont="1" applyFill="1" applyBorder="1" applyAlignment="1">
      <alignment vertical="center"/>
    </xf>
    <xf numFmtId="0" fontId="116" fillId="0" borderId="70" xfId="482" applyFont="1" applyFill="1" applyBorder="1" applyAlignment="1">
      <alignment horizontal="center" vertical="center"/>
    </xf>
    <xf numFmtId="0" fontId="116" fillId="0" borderId="90" xfId="482" applyFont="1" applyFill="1" applyBorder="1" applyAlignment="1">
      <alignment horizontal="center" vertical="center"/>
    </xf>
    <xf numFmtId="181" fontId="116" fillId="0" borderId="88" xfId="456" applyNumberFormat="1" applyFont="1" applyFill="1" applyBorder="1" applyAlignment="1">
      <alignment horizontal="right" vertical="center"/>
    </xf>
    <xf numFmtId="181" fontId="116" fillId="0" borderId="84" xfId="456" applyNumberFormat="1" applyFont="1" applyFill="1" applyBorder="1" applyAlignment="1">
      <alignment horizontal="right" vertical="center"/>
    </xf>
    <xf numFmtId="180" fontId="116" fillId="0" borderId="88" xfId="456" applyNumberFormat="1" applyFont="1" applyFill="1" applyBorder="1" applyAlignment="1">
      <alignment horizontal="right" vertical="center"/>
    </xf>
    <xf numFmtId="180" fontId="116" fillId="0" borderId="84" xfId="456" applyNumberFormat="1" applyFont="1" applyFill="1" applyBorder="1" applyAlignment="1">
      <alignment horizontal="right" vertical="center"/>
    </xf>
    <xf numFmtId="0" fontId="116" fillId="0" borderId="75" xfId="482" applyFont="1" applyFill="1" applyBorder="1" applyAlignment="1">
      <alignment horizontal="center" vertical="center"/>
    </xf>
    <xf numFmtId="0" fontId="116" fillId="0" borderId="73" xfId="482" applyFont="1" applyFill="1" applyBorder="1" applyAlignment="1">
      <alignment horizontal="center" vertical="center"/>
    </xf>
    <xf numFmtId="180" fontId="116" fillId="0" borderId="76" xfId="482" applyNumberFormat="1" applyFont="1" applyFill="1" applyBorder="1" applyAlignment="1">
      <alignment horizontal="right" vertical="center"/>
    </xf>
    <xf numFmtId="181" fontId="116" fillId="0" borderId="76" xfId="456" applyNumberFormat="1" applyFont="1" applyFill="1" applyBorder="1" applyAlignment="1">
      <alignment horizontal="right" vertical="center"/>
    </xf>
    <xf numFmtId="180" fontId="116" fillId="0" borderId="71" xfId="456" applyNumberFormat="1" applyFont="1" applyFill="1" applyBorder="1" applyAlignment="1">
      <alignment vertical="center"/>
    </xf>
    <xf numFmtId="180" fontId="116" fillId="0" borderId="42" xfId="456" applyNumberFormat="1" applyFont="1" applyFill="1" applyBorder="1" applyAlignment="1">
      <alignment vertical="center"/>
    </xf>
    <xf numFmtId="180" fontId="116" fillId="0" borderId="76" xfId="456" applyNumberFormat="1" applyFont="1" applyFill="1" applyBorder="1" applyAlignment="1">
      <alignment vertical="center"/>
    </xf>
    <xf numFmtId="0" fontId="116" fillId="0" borderId="79" xfId="482" applyFont="1" applyFill="1" applyBorder="1" applyAlignment="1">
      <alignment horizontal="center" vertical="center"/>
    </xf>
    <xf numFmtId="181" fontId="116" fillId="0" borderId="20" xfId="456" applyNumberFormat="1" applyFont="1" applyFill="1" applyBorder="1" applyAlignment="1">
      <alignment horizontal="right" vertical="center"/>
    </xf>
    <xf numFmtId="180" fontId="116" fillId="0" borderId="20" xfId="456" applyNumberFormat="1" applyFont="1" applyFill="1" applyBorder="1" applyAlignment="1">
      <alignment vertical="center"/>
    </xf>
    <xf numFmtId="180" fontId="116" fillId="0" borderId="84" xfId="456" applyNumberFormat="1" applyFont="1" applyFill="1" applyBorder="1" applyAlignment="1">
      <alignment vertical="center"/>
    </xf>
    <xf numFmtId="180" fontId="116" fillId="0" borderId="20" xfId="482" applyNumberFormat="1" applyFont="1" applyFill="1" applyBorder="1" applyAlignment="1">
      <alignment horizontal="right" vertical="center"/>
    </xf>
    <xf numFmtId="0" fontId="116" fillId="0" borderId="42" xfId="482" quotePrefix="1" applyFont="1" applyFill="1" applyBorder="1" applyAlignment="1">
      <alignment horizontal="center" vertical="center"/>
    </xf>
    <xf numFmtId="0" fontId="116" fillId="0" borderId="15" xfId="482" quotePrefix="1" applyFont="1" applyFill="1" applyBorder="1" applyAlignment="1">
      <alignment horizontal="center" vertical="center"/>
    </xf>
    <xf numFmtId="0" fontId="116" fillId="0" borderId="42" xfId="482" applyFont="1" applyFill="1" applyBorder="1" applyAlignment="1">
      <alignment horizontal="left" vertical="center"/>
    </xf>
    <xf numFmtId="0" fontId="116" fillId="0" borderId="15" xfId="482" applyFont="1" applyFill="1" applyBorder="1" applyAlignment="1">
      <alignment horizontal="left" vertical="center"/>
    </xf>
    <xf numFmtId="49" fontId="116" fillId="0" borderId="95" xfId="482" applyNumberFormat="1" applyFont="1" applyFill="1" applyBorder="1" applyAlignment="1">
      <alignment horizontal="center" vertical="center"/>
    </xf>
    <xf numFmtId="49" fontId="116" fillId="0" borderId="73" xfId="482" applyNumberFormat="1" applyFont="1" applyFill="1" applyBorder="1" applyAlignment="1">
      <alignment horizontal="center" vertical="center"/>
    </xf>
    <xf numFmtId="49" fontId="116" fillId="0" borderId="75" xfId="482" applyNumberFormat="1" applyFont="1" applyFill="1" applyBorder="1" applyAlignment="1">
      <alignment horizontal="center" vertical="center"/>
    </xf>
    <xf numFmtId="180" fontId="116" fillId="0" borderId="23" xfId="482" applyNumberFormat="1" applyFont="1" applyFill="1" applyBorder="1" applyAlignment="1">
      <alignment horizontal="right" vertical="center"/>
    </xf>
    <xf numFmtId="181" fontId="116" fillId="0" borderId="23" xfId="456" applyNumberFormat="1" applyFont="1" applyFill="1" applyBorder="1" applyAlignment="1">
      <alignment horizontal="right" vertical="center"/>
    </xf>
    <xf numFmtId="181" fontId="116" fillId="0" borderId="23" xfId="456" applyNumberFormat="1" applyFont="1" applyFill="1" applyBorder="1" applyAlignment="1">
      <alignment vertical="center"/>
    </xf>
    <xf numFmtId="181" fontId="116" fillId="0" borderId="76" xfId="456" applyNumberFormat="1" applyFont="1" applyFill="1" applyBorder="1" applyAlignment="1">
      <alignment vertical="center"/>
    </xf>
    <xf numFmtId="0" fontId="116" fillId="0" borderId="42" xfId="482" applyFont="1" applyFill="1" applyBorder="1" applyAlignment="1">
      <alignment horizontal="left" vertical="center" wrapText="1"/>
    </xf>
    <xf numFmtId="17" fontId="116" fillId="0" borderId="93" xfId="482" quotePrefix="1" applyNumberFormat="1" applyFont="1" applyFill="1" applyBorder="1" applyAlignment="1">
      <alignment horizontal="center" vertical="center"/>
    </xf>
    <xf numFmtId="17" fontId="116" fillId="0" borderId="79" xfId="482" quotePrefix="1" applyNumberFormat="1" applyFont="1" applyFill="1" applyBorder="1" applyAlignment="1">
      <alignment horizontal="center" vertical="center"/>
    </xf>
    <xf numFmtId="17" fontId="116" fillId="0" borderId="92" xfId="482" quotePrefix="1" applyNumberFormat="1" applyFont="1" applyFill="1" applyBorder="1" applyAlignment="1">
      <alignment horizontal="center" vertical="center"/>
    </xf>
    <xf numFmtId="167" fontId="116" fillId="0" borderId="15" xfId="482" quotePrefix="1" applyNumberFormat="1" applyFont="1" applyFill="1" applyBorder="1" applyAlignment="1">
      <alignment horizontal="center" vertical="center"/>
    </xf>
    <xf numFmtId="167" fontId="116" fillId="0" borderId="84" xfId="482" quotePrefix="1" applyNumberFormat="1" applyFont="1" applyFill="1" applyBorder="1" applyAlignment="1">
      <alignment horizontal="center" vertical="center"/>
    </xf>
    <xf numFmtId="0" fontId="116" fillId="0" borderId="15" xfId="482" applyFont="1" applyFill="1" applyBorder="1" applyAlignment="1">
      <alignment vertical="center" wrapText="1"/>
    </xf>
    <xf numFmtId="0" fontId="116" fillId="0" borderId="84" xfId="482" applyFont="1" applyFill="1" applyBorder="1" applyAlignment="1">
      <alignment vertical="center" wrapText="1"/>
    </xf>
    <xf numFmtId="17" fontId="116" fillId="0" borderId="70" xfId="482" quotePrefix="1" applyNumberFormat="1" applyFont="1" applyFill="1" applyBorder="1" applyAlignment="1">
      <alignment horizontal="center" vertical="center"/>
    </xf>
    <xf numFmtId="17" fontId="116" fillId="0" borderId="90" xfId="482" quotePrefix="1" applyNumberFormat="1" applyFont="1" applyFill="1" applyBorder="1" applyAlignment="1">
      <alignment horizontal="center" vertical="center"/>
    </xf>
    <xf numFmtId="0" fontId="116" fillId="0" borderId="71" xfId="482" quotePrefix="1" applyFont="1" applyFill="1" applyBorder="1" applyAlignment="1">
      <alignment horizontal="center" vertical="center"/>
    </xf>
    <xf numFmtId="0" fontId="116" fillId="0" borderId="71" xfId="482" applyFont="1" applyFill="1" applyBorder="1" applyAlignment="1">
      <alignment horizontal="left" vertical="center" wrapText="1"/>
    </xf>
    <xf numFmtId="0" fontId="116" fillId="0" borderId="15" xfId="482" applyFont="1" applyFill="1" applyBorder="1" applyAlignment="1">
      <alignment horizontal="left" vertical="center" wrapText="1"/>
    </xf>
    <xf numFmtId="180" fontId="116" fillId="0" borderId="15" xfId="456" applyNumberFormat="1" applyFont="1" applyFill="1" applyBorder="1" applyAlignment="1">
      <alignment vertical="center"/>
    </xf>
    <xf numFmtId="167" fontId="116" fillId="0" borderId="93" xfId="482" quotePrefix="1" applyNumberFormat="1" applyFont="1" applyFill="1" applyBorder="1" applyAlignment="1">
      <alignment horizontal="center" vertical="center"/>
    </xf>
    <xf numFmtId="167" fontId="116" fillId="0" borderId="92" xfId="482" quotePrefix="1" applyNumberFormat="1" applyFont="1" applyFill="1" applyBorder="1" applyAlignment="1">
      <alignment horizontal="center" vertical="center"/>
    </xf>
    <xf numFmtId="167" fontId="116" fillId="0" borderId="70" xfId="482" quotePrefix="1" applyNumberFormat="1" applyFont="1" applyFill="1" applyBorder="1" applyAlignment="1">
      <alignment horizontal="center" vertical="center"/>
    </xf>
    <xf numFmtId="167" fontId="116" fillId="0" borderId="75" xfId="482" quotePrefix="1" applyNumberFormat="1" applyFont="1" applyFill="1" applyBorder="1" applyAlignment="1">
      <alignment horizontal="center" vertical="center"/>
    </xf>
    <xf numFmtId="0" fontId="116" fillId="0" borderId="76" xfId="482" quotePrefix="1" applyFont="1" applyFill="1" applyBorder="1" applyAlignment="1">
      <alignment horizontal="center" vertical="center"/>
    </xf>
    <xf numFmtId="0" fontId="116" fillId="0" borderId="76" xfId="482" applyFont="1" applyFill="1" applyBorder="1" applyAlignment="1">
      <alignment horizontal="left" vertical="center" wrapText="1"/>
    </xf>
    <xf numFmtId="167" fontId="116" fillId="0" borderId="73" xfId="482" quotePrefix="1" applyNumberFormat="1" applyFont="1" applyFill="1" applyBorder="1" applyAlignment="1">
      <alignment horizontal="center" vertical="center"/>
    </xf>
    <xf numFmtId="167" fontId="116" fillId="0" borderId="90" xfId="482" quotePrefix="1" applyNumberFormat="1" applyFont="1" applyFill="1" applyBorder="1" applyAlignment="1">
      <alignment horizontal="center" vertical="center"/>
    </xf>
    <xf numFmtId="167" fontId="116" fillId="0" borderId="71" xfId="482" quotePrefix="1" applyNumberFormat="1" applyFont="1" applyFill="1" applyBorder="1" applyAlignment="1">
      <alignment horizontal="center" vertical="center"/>
    </xf>
    <xf numFmtId="167" fontId="116" fillId="0" borderId="42" xfId="482" quotePrefix="1" applyNumberFormat="1" applyFont="1" applyFill="1" applyBorder="1" applyAlignment="1">
      <alignment horizontal="center" vertical="center"/>
    </xf>
    <xf numFmtId="167" fontId="116" fillId="0" borderId="71" xfId="482" applyNumberFormat="1" applyFont="1" applyFill="1" applyBorder="1" applyAlignment="1">
      <alignment horizontal="left" vertical="center"/>
    </xf>
    <xf numFmtId="167" fontId="116" fillId="0" borderId="42" xfId="482" applyNumberFormat="1" applyFont="1" applyFill="1" applyBorder="1" applyAlignment="1">
      <alignment horizontal="left" vertical="center"/>
    </xf>
    <xf numFmtId="167" fontId="116" fillId="0" borderId="15" xfId="482" applyNumberFormat="1" applyFont="1" applyFill="1" applyBorder="1" applyAlignment="1">
      <alignment horizontal="left" vertical="center"/>
    </xf>
    <xf numFmtId="43" fontId="116" fillId="0" borderId="71" xfId="456" applyNumberFormat="1" applyFont="1" applyFill="1" applyBorder="1" applyAlignment="1">
      <alignment vertical="center"/>
    </xf>
    <xf numFmtId="41" fontId="116" fillId="0" borderId="15" xfId="456" applyNumberFormat="1" applyFont="1" applyFill="1" applyBorder="1" applyAlignment="1">
      <alignment vertical="center"/>
    </xf>
    <xf numFmtId="167" fontId="116" fillId="0" borderId="95" xfId="482" quotePrefix="1" applyNumberFormat="1" applyFont="1" applyFill="1" applyBorder="1" applyAlignment="1">
      <alignment horizontal="center" vertical="center"/>
    </xf>
    <xf numFmtId="167" fontId="116" fillId="0" borderId="23" xfId="482" quotePrefix="1" applyNumberFormat="1" applyFont="1" applyFill="1" applyBorder="1" applyAlignment="1">
      <alignment horizontal="center" vertical="center"/>
    </xf>
    <xf numFmtId="167" fontId="116" fillId="0" borderId="23" xfId="482" applyNumberFormat="1" applyFont="1" applyFill="1" applyBorder="1" applyAlignment="1">
      <alignment horizontal="left" vertical="center"/>
    </xf>
    <xf numFmtId="167" fontId="116" fillId="0" borderId="76" xfId="482" quotePrefix="1" applyNumberFormat="1" applyFont="1" applyFill="1" applyBorder="1" applyAlignment="1">
      <alignment horizontal="center" vertical="center"/>
    </xf>
    <xf numFmtId="167" fontId="116" fillId="0" borderId="76" xfId="482" applyNumberFormat="1" applyFont="1" applyFill="1" applyBorder="1" applyAlignment="1">
      <alignment horizontal="left" vertical="center"/>
    </xf>
    <xf numFmtId="0" fontId="116" fillId="0" borderId="88" xfId="482" applyFont="1" applyFill="1" applyBorder="1" applyAlignment="1">
      <alignment horizontal="left" vertical="center" wrapText="1"/>
    </xf>
    <xf numFmtId="0" fontId="116" fillId="0" borderId="84" xfId="482" applyFont="1" applyFill="1" applyBorder="1" applyAlignment="1">
      <alignment horizontal="left" vertical="center" wrapText="1"/>
    </xf>
    <xf numFmtId="167" fontId="116" fillId="0" borderId="79" xfId="482" quotePrefix="1" applyNumberFormat="1" applyFont="1" applyFill="1" applyBorder="1" applyAlignment="1">
      <alignment horizontal="center" vertical="center"/>
    </xf>
    <xf numFmtId="167" fontId="116" fillId="0" borderId="88" xfId="482" quotePrefix="1" applyNumberFormat="1" applyFont="1" applyFill="1" applyBorder="1" applyAlignment="1">
      <alignment horizontal="center" vertical="center"/>
    </xf>
    <xf numFmtId="167" fontId="116" fillId="0" borderId="20" xfId="482" quotePrefix="1" applyNumberFormat="1" applyFont="1" applyFill="1" applyBorder="1" applyAlignment="1">
      <alignment horizontal="center" vertical="center"/>
    </xf>
    <xf numFmtId="167" fontId="116" fillId="0" borderId="88" xfId="482" applyNumberFormat="1" applyFont="1" applyFill="1" applyBorder="1" applyAlignment="1">
      <alignment horizontal="left" vertical="center"/>
    </xf>
    <xf numFmtId="167" fontId="116" fillId="0" borderId="20" xfId="482" applyNumberFormat="1" applyFont="1" applyFill="1" applyBorder="1" applyAlignment="1">
      <alignment horizontal="left" vertical="center"/>
    </xf>
    <xf numFmtId="181" fontId="116" fillId="0" borderId="88" xfId="456" applyNumberFormat="1" applyFont="1" applyFill="1" applyBorder="1" applyAlignment="1">
      <alignment vertical="center"/>
    </xf>
    <xf numFmtId="181" fontId="116" fillId="0" borderId="20" xfId="456" applyNumberFormat="1" applyFont="1" applyFill="1" applyBorder="1" applyAlignment="1">
      <alignment vertical="center"/>
    </xf>
    <xf numFmtId="181" fontId="116" fillId="0" borderId="84" xfId="456" applyNumberFormat="1" applyFont="1" applyFill="1" applyBorder="1" applyAlignment="1">
      <alignment vertical="center"/>
    </xf>
    <xf numFmtId="167" fontId="116" fillId="0" borderId="71" xfId="482" applyNumberFormat="1" applyFont="1" applyFill="1" applyBorder="1" applyAlignment="1">
      <alignment horizontal="left" vertical="center" wrapText="1"/>
    </xf>
    <xf numFmtId="167" fontId="116" fillId="0" borderId="42" xfId="482" applyNumberFormat="1" applyFont="1" applyFill="1" applyBorder="1" applyAlignment="1">
      <alignment horizontal="left" vertical="center" wrapText="1"/>
    </xf>
    <xf numFmtId="167" fontId="116" fillId="0" borderId="15" xfId="482" applyNumberFormat="1" applyFont="1" applyFill="1" applyBorder="1" applyAlignment="1">
      <alignment horizontal="left" vertical="center" wrapText="1"/>
    </xf>
    <xf numFmtId="167" fontId="116" fillId="0" borderId="76" xfId="482" applyNumberFormat="1" applyFont="1" applyFill="1" applyBorder="1" applyAlignment="1">
      <alignment horizontal="left" vertical="center" wrapText="1"/>
    </xf>
    <xf numFmtId="180" fontId="116" fillId="0" borderId="20" xfId="456" applyNumberFormat="1" applyFont="1" applyFill="1" applyBorder="1" applyAlignment="1">
      <alignment horizontal="right" vertical="center"/>
    </xf>
    <xf numFmtId="167" fontId="116" fillId="0" borderId="20" xfId="482" applyNumberFormat="1" applyFont="1" applyFill="1" applyBorder="1" applyAlignment="1">
      <alignment horizontal="left" vertical="center" wrapText="1"/>
    </xf>
    <xf numFmtId="167" fontId="116" fillId="0" borderId="23" xfId="482" applyNumberFormat="1" applyFont="1" applyFill="1" applyBorder="1" applyAlignment="1">
      <alignment horizontal="left" vertical="center" wrapText="1"/>
    </xf>
    <xf numFmtId="167" fontId="116" fillId="0" borderId="84" xfId="482" applyNumberFormat="1" applyFont="1" applyFill="1" applyBorder="1" applyAlignment="1">
      <alignment horizontal="left" vertical="center" wrapText="1"/>
    </xf>
    <xf numFmtId="167" fontId="116" fillId="0" borderId="88" xfId="482" applyNumberFormat="1" applyFont="1" applyFill="1" applyBorder="1" applyAlignment="1">
      <alignment horizontal="left" vertical="center" wrapText="1"/>
    </xf>
    <xf numFmtId="0" fontId="116" fillId="0" borderId="42" xfId="482" applyFont="1" applyFill="1" applyBorder="1" applyAlignment="1">
      <alignment horizontal="center"/>
    </xf>
    <xf numFmtId="167" fontId="116" fillId="0" borderId="93" xfId="482" quotePrefix="1" applyNumberFormat="1" applyFont="1" applyFill="1" applyBorder="1" applyAlignment="1">
      <alignment horizontal="center" vertical="center" wrapText="1"/>
    </xf>
    <xf numFmtId="167" fontId="116" fillId="0" borderId="79" xfId="482" quotePrefix="1" applyNumberFormat="1" applyFont="1" applyFill="1" applyBorder="1" applyAlignment="1">
      <alignment horizontal="center" vertical="center" wrapText="1"/>
    </xf>
    <xf numFmtId="167" fontId="116" fillId="0" borderId="92" xfId="482" quotePrefix="1" applyNumberFormat="1" applyFont="1" applyFill="1" applyBorder="1" applyAlignment="1">
      <alignment horizontal="center" vertical="center" wrapText="1"/>
    </xf>
    <xf numFmtId="180" fontId="116" fillId="0" borderId="88" xfId="482" applyNumberFormat="1" applyFont="1" applyFill="1" applyBorder="1" applyAlignment="1">
      <alignment vertical="center"/>
    </xf>
    <xf numFmtId="180" fontId="116" fillId="0" borderId="20" xfId="482" applyNumberFormat="1" applyFont="1" applyFill="1" applyBorder="1" applyAlignment="1">
      <alignment vertical="center"/>
    </xf>
    <xf numFmtId="180" fontId="116" fillId="0" borderId="84" xfId="482" applyNumberFormat="1" applyFont="1" applyFill="1" applyBorder="1" applyAlignment="1">
      <alignment vertical="center"/>
    </xf>
    <xf numFmtId="167" fontId="116" fillId="0" borderId="70" xfId="482" quotePrefix="1" applyNumberFormat="1" applyFont="1" applyFill="1" applyBorder="1" applyAlignment="1">
      <alignment horizontal="center" vertical="center" wrapText="1"/>
    </xf>
    <xf numFmtId="167" fontId="116" fillId="0" borderId="90" xfId="482" quotePrefix="1" applyNumberFormat="1" applyFont="1" applyFill="1" applyBorder="1" applyAlignment="1">
      <alignment horizontal="center" vertical="center" wrapText="1"/>
    </xf>
    <xf numFmtId="167" fontId="116" fillId="0" borderId="71" xfId="482" applyNumberFormat="1" applyFont="1" applyFill="1" applyBorder="1" applyAlignment="1">
      <alignment horizontal="center" vertical="center" wrapText="1"/>
    </xf>
    <xf numFmtId="167" fontId="116" fillId="0" borderId="15" xfId="482" applyNumberFormat="1" applyFont="1" applyFill="1" applyBorder="1" applyAlignment="1">
      <alignment horizontal="center" vertical="center" wrapText="1"/>
    </xf>
    <xf numFmtId="167" fontId="116" fillId="0" borderId="73" xfId="482" quotePrefix="1" applyNumberFormat="1" applyFont="1" applyFill="1" applyBorder="1" applyAlignment="1">
      <alignment horizontal="center" vertical="center" wrapText="1"/>
    </xf>
    <xf numFmtId="167" fontId="116" fillId="0" borderId="42" xfId="482" applyNumberFormat="1" applyFont="1" applyFill="1" applyBorder="1" applyAlignment="1">
      <alignment horizontal="center" vertical="center" wrapText="1"/>
    </xf>
    <xf numFmtId="0" fontId="118" fillId="0" borderId="0" xfId="482" applyFont="1" applyFill="1" applyBorder="1" applyAlignment="1">
      <alignment horizontal="center"/>
    </xf>
    <xf numFmtId="0" fontId="118" fillId="0" borderId="0" xfId="482" applyFont="1" applyFill="1" applyAlignment="1">
      <alignment horizontal="center"/>
    </xf>
    <xf numFmtId="0" fontId="119" fillId="0" borderId="0" xfId="482" applyFont="1" applyFill="1" applyAlignment="1">
      <alignment horizontal="center"/>
    </xf>
    <xf numFmtId="167" fontId="120" fillId="0" borderId="0" xfId="482" applyNumberFormat="1" applyFont="1" applyFill="1" applyBorder="1" applyAlignment="1">
      <alignment horizontal="center" vertical="center"/>
    </xf>
    <xf numFmtId="167" fontId="121" fillId="0" borderId="70" xfId="456" applyNumberFormat="1" applyFont="1" applyFill="1" applyBorder="1" applyAlignment="1">
      <alignment horizontal="center" vertical="center" wrapText="1"/>
    </xf>
    <xf numFmtId="167" fontId="121" fillId="0" borderId="73" xfId="456" applyNumberFormat="1" applyFont="1" applyFill="1" applyBorder="1" applyAlignment="1">
      <alignment horizontal="center" vertical="center" wrapText="1"/>
    </xf>
    <xf numFmtId="167" fontId="121" fillId="0" borderId="71" xfId="456" applyNumberFormat="1" applyFont="1" applyFill="1" applyBorder="1" applyAlignment="1">
      <alignment horizontal="center" vertical="center" wrapText="1"/>
    </xf>
    <xf numFmtId="167" fontId="121" fillId="0" borderId="42" xfId="456" applyNumberFormat="1" applyFont="1" applyFill="1" applyBorder="1" applyAlignment="1">
      <alignment horizontal="center" vertical="center" wrapText="1"/>
    </xf>
    <xf numFmtId="0" fontId="117" fillId="0" borderId="71" xfId="456" applyFont="1" applyFill="1" applyBorder="1" applyAlignment="1">
      <alignment horizontal="center"/>
    </xf>
    <xf numFmtId="4" fontId="121" fillId="0" borderId="71" xfId="456" applyNumberFormat="1" applyFont="1" applyFill="1" applyBorder="1" applyAlignment="1">
      <alignment horizontal="center" vertical="center"/>
    </xf>
    <xf numFmtId="4" fontId="117" fillId="0" borderId="71" xfId="456" applyNumberFormat="1" applyFont="1" applyFill="1" applyBorder="1" applyAlignment="1">
      <alignment horizontal="center" vertical="center"/>
    </xf>
    <xf numFmtId="41" fontId="121" fillId="0" borderId="71" xfId="456" applyNumberFormat="1" applyFont="1" applyFill="1" applyBorder="1" applyAlignment="1">
      <alignment horizontal="center" vertical="center"/>
    </xf>
    <xf numFmtId="41" fontId="117" fillId="0" borderId="71" xfId="456" applyNumberFormat="1" applyFont="1" applyFill="1" applyBorder="1" applyAlignment="1">
      <alignment horizontal="center" vertical="center"/>
    </xf>
    <xf numFmtId="43" fontId="121" fillId="0" borderId="71" xfId="456" applyNumberFormat="1" applyFont="1" applyFill="1" applyBorder="1" applyAlignment="1">
      <alignment horizontal="center" vertical="center"/>
    </xf>
    <xf numFmtId="43" fontId="121" fillId="0" borderId="72" xfId="456" applyNumberFormat="1" applyFont="1" applyFill="1" applyBorder="1" applyAlignment="1">
      <alignment horizontal="center" vertical="center"/>
    </xf>
    <xf numFmtId="0" fontId="105" fillId="0" borderId="0" xfId="452" applyFont="1" applyBorder="1" applyAlignment="1">
      <alignment horizontal="left"/>
    </xf>
    <xf numFmtId="0" fontId="36" fillId="0" borderId="15" xfId="452" applyFont="1" applyFill="1" applyBorder="1" applyAlignment="1">
      <alignment horizontal="center" vertical="center" wrapText="1"/>
    </xf>
    <xf numFmtId="0" fontId="36" fillId="0" borderId="20" xfId="452" applyFont="1" applyFill="1" applyBorder="1" applyAlignment="1">
      <alignment horizontal="center" vertical="center" wrapText="1"/>
    </xf>
    <xf numFmtId="0" fontId="36" fillId="0" borderId="23" xfId="452" applyFont="1" applyFill="1" applyBorder="1" applyAlignment="1">
      <alignment horizontal="center" vertical="center" wrapText="1"/>
    </xf>
    <xf numFmtId="0" fontId="66" fillId="0" borderId="0" xfId="452" applyFont="1" applyBorder="1" applyAlignment="1">
      <alignment horizontal="left"/>
    </xf>
    <xf numFmtId="0" fontId="73" fillId="0" borderId="0" xfId="452" applyFont="1" applyFill="1" applyBorder="1" applyAlignment="1">
      <alignment horizontal="center"/>
    </xf>
    <xf numFmtId="0" fontId="36" fillId="25" borderId="15" xfId="452" applyFont="1" applyFill="1" applyBorder="1" applyAlignment="1">
      <alignment horizontal="center" vertical="center"/>
    </xf>
    <xf numFmtId="0" fontId="36" fillId="25" borderId="20" xfId="452" applyFont="1" applyFill="1" applyBorder="1" applyAlignment="1">
      <alignment horizontal="center" vertical="center"/>
    </xf>
    <xf numFmtId="0" fontId="36" fillId="25" borderId="23" xfId="452" applyFont="1" applyFill="1" applyBorder="1" applyAlignment="1">
      <alignment horizontal="center" vertical="center"/>
    </xf>
    <xf numFmtId="0" fontId="36" fillId="25" borderId="27" xfId="452" applyFont="1" applyFill="1" applyBorder="1" applyAlignment="1">
      <alignment horizontal="center" vertical="center"/>
    </xf>
    <xf numFmtId="0" fontId="36" fillId="25" borderId="28" xfId="452" applyFont="1" applyFill="1" applyBorder="1" applyAlignment="1">
      <alignment horizontal="center" vertical="center"/>
    </xf>
    <xf numFmtId="0" fontId="36" fillId="0" borderId="42" xfId="452" applyFont="1" applyFill="1" applyBorder="1" applyAlignment="1">
      <alignment horizontal="center" vertical="center"/>
    </xf>
    <xf numFmtId="0" fontId="103" fillId="0" borderId="15" xfId="452" applyFont="1" applyFill="1" applyBorder="1" applyAlignment="1">
      <alignment horizontal="center" vertical="center" wrapText="1"/>
    </xf>
    <xf numFmtId="0" fontId="103" fillId="0" borderId="20" xfId="452" applyFont="1" applyFill="1" applyBorder="1" applyAlignment="1">
      <alignment horizontal="center" vertical="center" wrapText="1"/>
    </xf>
    <xf numFmtId="0" fontId="103" fillId="0" borderId="23" xfId="452" applyFont="1" applyFill="1" applyBorder="1" applyAlignment="1">
      <alignment horizontal="center" vertical="center" wrapText="1"/>
    </xf>
    <xf numFmtId="0" fontId="36" fillId="25" borderId="14" xfId="452" applyFont="1" applyFill="1" applyBorder="1" applyAlignment="1">
      <alignment horizontal="center" vertical="center"/>
    </xf>
    <xf numFmtId="0" fontId="36" fillId="25" borderId="35" xfId="452" applyFont="1" applyFill="1" applyBorder="1" applyAlignment="1">
      <alignment horizontal="center" vertical="center"/>
    </xf>
    <xf numFmtId="0" fontId="36" fillId="25" borderId="37" xfId="452" applyFont="1" applyFill="1" applyBorder="1" applyAlignment="1">
      <alignment horizontal="center" vertical="center"/>
    </xf>
    <xf numFmtId="0" fontId="36" fillId="0" borderId="15" xfId="452" applyFont="1" applyFill="1" applyBorder="1" applyAlignment="1">
      <alignment horizontal="center" vertical="center"/>
    </xf>
    <xf numFmtId="0" fontId="36" fillId="0" borderId="20" xfId="452" applyFont="1" applyFill="1" applyBorder="1" applyAlignment="1">
      <alignment horizontal="center" vertical="center"/>
    </xf>
    <xf numFmtId="0" fontId="36" fillId="0" borderId="23" xfId="452" applyFont="1" applyFill="1" applyBorder="1" applyAlignment="1">
      <alignment horizontal="center" vertical="center"/>
    </xf>
  </cellXfs>
  <cellStyles count="48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7" xfId="459"/>
    <cellStyle name="Normalny 18" xfId="457"/>
    <cellStyle name="Normalny 19" xfId="462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3" xfId="313"/>
    <cellStyle name="Normalny 3 10" xfId="469"/>
    <cellStyle name="Normalny 3 11" xfId="472"/>
    <cellStyle name="Normalny 3 12" xfId="474"/>
    <cellStyle name="Normalny 3 13" xfId="482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_Kopia Operatywka czerwiec 2016 BSE dla BP i PM_TW" xfId="323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1"/>
    <cellStyle name="Normalny_T1-0305" xfId="449"/>
    <cellStyle name="Normalny_T12-0403" xfId="467"/>
    <cellStyle name="Normalny_T15-1008" xfId="466"/>
    <cellStyle name="Normalny_T17-0406" xfId="484"/>
    <cellStyle name="Normalny_T2-0403" xfId="339"/>
    <cellStyle name="Normalny_T4-0403" xfId="340"/>
    <cellStyle name="Normalny_T4-0403 2" xfId="479"/>
    <cellStyle name="Normalny_T5-0403" xfId="341"/>
    <cellStyle name="Normalny_T60406" xfId="485"/>
    <cellStyle name="Normalny_T6a-0305" xfId="342"/>
    <cellStyle name="Normalny_T7-0305" xfId="343"/>
    <cellStyle name="Normalny_T8-0305" xfId="344"/>
    <cellStyle name="Normalny_T9-0305" xfId="345"/>
    <cellStyle name="Normalny_TABLICA 11_1" xfId="477"/>
    <cellStyle name="Normalny_TABLICA 12_1" xfId="480"/>
    <cellStyle name="Normalny_TABLICA 14" xfId="481"/>
    <cellStyle name="Normalny_TABLICA_NR_3_ III_KWARTAŁ_2009_nowelizacja" xfId="486"/>
    <cellStyle name="Normalny_Tablica12-zob.dz-2010-07 2" xfId="476"/>
    <cellStyle name="Normalny_Tablica13-zob.cz 2010-07" xfId="346"/>
    <cellStyle name="Normalny_Tablica13-zob.cz 2010-07 2" xfId="478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10" xfId="483"/>
    <cellStyle name="Procentowy 2" xfId="358"/>
    <cellStyle name="Procentowy 2 2" xfId="359"/>
    <cellStyle name="Procentowy 2 3" xfId="453"/>
    <cellStyle name="Procentowy 3" xfId="360"/>
    <cellStyle name="Procentowy 4" xfId="361"/>
    <cellStyle name="Procentowy 5" xfId="460"/>
    <cellStyle name="Procentowy 6" xfId="464"/>
    <cellStyle name="Procentowy 7" xfId="470"/>
    <cellStyle name="Procentowy 8" xfId="473"/>
    <cellStyle name="Procentowy 9" xfId="475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y [0]" xfId="440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I-VIII 2018  r.</a:t>
            </a:r>
          </a:p>
        </c:rich>
      </c:tx>
      <c:layout>
        <c:manualLayout>
          <c:xMode val="edge"/>
          <c:yMode val="edge"/>
          <c:x val="0.24517370224555265"/>
          <c:y val="3.806238697374624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8412073490813654E-4"/>
                  <c:y val="2.1572040337063132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3148148148148147E-3"/>
                  <c:y val="1.052631578947368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8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</c:strLit>
          </c:cat>
          <c:val>
            <c:numLit>
              <c:formatCode>General</c:formatCode>
              <c:ptCount val="8"/>
              <c:pt idx="0">
                <c:v>35191.206236759972</c:v>
              </c:pt>
              <c:pt idx="1">
                <c:v>26829.084026060016</c:v>
              </c:pt>
              <c:pt idx="2">
                <c:v>26448.875071609953</c:v>
              </c:pt>
              <c:pt idx="3">
                <c:v>36693.119327209992</c:v>
              </c:pt>
              <c:pt idx="4">
                <c:v>28846.297786439871</c:v>
              </c:pt>
              <c:pt idx="5">
                <c:v>27999.172307829984</c:v>
              </c:pt>
              <c:pt idx="6">
                <c:v>30146.655991880223</c:v>
              </c:pt>
              <c:pt idx="7">
                <c:v>31305.890311720112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73916888"/>
        <c:axId val="373917672"/>
      </c:barChart>
      <c:catAx>
        <c:axId val="373916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7391767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73917672"/>
        <c:scaling>
          <c:orientation val="minMax"/>
          <c:max val="4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606007582386E-2"/>
              <c:y val="0.519031756419187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73916888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I-VIII 2018 r.</a:t>
            </a:r>
          </a:p>
        </c:rich>
      </c:tx>
      <c:layout>
        <c:manualLayout>
          <c:xMode val="edge"/>
          <c:yMode val="edge"/>
          <c:x val="0.12698436132983376"/>
          <c:y val="4.8442951983943189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9524721542"/>
          <c:y val="0.35435771249747627"/>
          <c:w val="0.23533974919801692"/>
          <c:h val="0.3258550373511003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682063150940888E-2"/>
                  <c:y val="0.168787453853628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6121225587542298"/>
                  <c:y val="0.279446730058396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1177566345873433"/>
                  <c:y val="-2.9328689683020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20238404639979443"/>
                  <c:y val="-8.20823002661003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General</c:formatCode>
              <c:ptCount val="6"/>
              <c:pt idx="0">
                <c:v>111503849.81066997</c:v>
              </c:pt>
              <c:pt idx="1">
                <c:v>46885078.034899995</c:v>
              </c:pt>
              <c:pt idx="2">
                <c:v>23389629.113170002</c:v>
              </c:pt>
              <c:pt idx="3">
                <c:v>30122362.741219997</c:v>
              </c:pt>
              <c:pt idx="4">
                <c:v>7268268.8236499988</c:v>
              </c:pt>
              <c:pt idx="5">
                <c:v>5390173.9453600049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I-VIII 2018 r.</a:t>
            </a:r>
          </a:p>
        </c:rich>
      </c:tx>
      <c:layout>
        <c:manualLayout>
          <c:xMode val="edge"/>
          <c:yMode val="edge"/>
          <c:x val="0.25562718722659666"/>
          <c:y val="4.152256829965219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1442301596358424"/>
          <c:w val="0.25684036891221929"/>
          <c:h val="0.35734312196482687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676836215408766"/>
                  <c:y val="5.64713147880736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278173025799035E-3"/>
                  <c:y val="-0.113472286552416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5"/>
              <c:pt idx="0">
                <c:v>1093542.9616400003</c:v>
              </c:pt>
              <c:pt idx="1">
                <c:v>0</c:v>
              </c:pt>
              <c:pt idx="2">
                <c:v>2532645.75037</c:v>
              </c:pt>
              <c:pt idx="3">
                <c:v>13175466.462890131</c:v>
              </c:pt>
              <c:pt idx="4">
                <c:v>1507959.1587000003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2017-2018</a:t>
            </a:r>
          </a:p>
        </c:rich>
      </c:tx>
      <c:layout>
        <c:manualLayout>
          <c:xMode val="edge"/>
          <c:yMode val="edge"/>
          <c:x val="0.2325582193792041"/>
          <c:y val="3.5608295441942994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629790252122099"/>
          <c:y val="0.19881335255628257"/>
          <c:w val="0.75512995896032831"/>
          <c:h val="0.32640996848625348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I-VIII 2017</c:v>
          </c:tx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943912448700428E-2"/>
                  <c:y val="0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9197238899354865E-3"/>
                  <c:y val="1.932399295158499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5941154945993201E-3"/>
                  <c:y val="9.3926287383091205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8.9473755539593702E-3"/>
                  <c:y val="5.6927039049695675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8.4145136190700127E-17"/>
                  <c:y val="6.259780907668231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"/>
                  <c:y val="9.389671361502347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General</c:formatCode>
              <c:ptCount val="6"/>
              <c:pt idx="0">
                <c:v>235026.39407357998</c:v>
              </c:pt>
              <c:pt idx="1">
                <c:v>230138.42071017998</c:v>
              </c:pt>
              <c:pt idx="2">
                <c:v>4887.9733634000122</c:v>
              </c:pt>
              <c:pt idx="3">
                <c:v>-4887.9733633999958</c:v>
              </c:pt>
              <c:pt idx="4">
                <c:v>8063.6505839800029</c:v>
              </c:pt>
              <c:pt idx="5">
                <c:v>-12951.62394738</c:v>
              </c:pt>
            </c:numLit>
          </c:val>
        </c:ser>
        <c:ser>
          <c:idx val="1"/>
          <c:order val="1"/>
          <c:tx>
            <c:v>Wykonanie I-VIII 2018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168516586029157E-2"/>
                  <c:y val="-3.7418210047687702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0288067616718924E-2"/>
                  <c:y val="4.0735833563384609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1820179454312395E-2"/>
                  <c:y val="1.2259788001277288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4373723120451256E-2"/>
                  <c:y val="3.139637218938137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3917726768422001E-2"/>
                  <c:y val="5.292245552498538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0921794830365698E-2"/>
                  <c:y val="7.098240446763512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General</c:formatCode>
              <c:ptCount val="6"/>
              <c:pt idx="0">
                <c:v>243460.30105951003</c:v>
              </c:pt>
              <c:pt idx="1">
                <c:v>242408.05622023001</c:v>
              </c:pt>
              <c:pt idx="2">
                <c:v>1052.2448392800093</c:v>
              </c:pt>
              <c:pt idx="3">
                <c:v>1334.7029843699981</c:v>
              </c:pt>
              <c:pt idx="4">
                <c:v>2.8510052599981428</c:v>
              </c:pt>
              <c:pt idx="5">
                <c:v>1331.85197911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3097104"/>
        <c:axId val="393097496"/>
      </c:barChart>
      <c:catAx>
        <c:axId val="39309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93097496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3930974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31799639502897E-2"/>
              <c:y val="0.3175076706960925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93097104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727770474473824"/>
          <c:y val="0.8961423484036326"/>
          <c:w val="0.33515732220219463"/>
          <c:h val="5.934715906990495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I-VIII 2018 r.</a:t>
            </a:r>
          </a:p>
        </c:rich>
      </c:tx>
      <c:layout>
        <c:manualLayout>
          <c:xMode val="edge"/>
          <c:yMode val="edge"/>
          <c:x val="0.21063019371713482"/>
          <c:y val="3.303296843992061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General</c:formatCode>
              <c:ptCount val="7"/>
              <c:pt idx="0">
                <c:v>132957.02671333999</c:v>
              </c:pt>
              <c:pt idx="1">
                <c:v>17024.2326116</c:v>
              </c:pt>
              <c:pt idx="2">
                <c:v>43388.071487510198</c:v>
              </c:pt>
              <c:pt idx="3">
                <c:v>6687.9254894099995</c:v>
              </c:pt>
              <c:pt idx="4">
                <c:v>25710.634625779996</c:v>
              </c:pt>
              <c:pt idx="5">
                <c:v>12518.428888379998</c:v>
              </c:pt>
              <c:pt idx="6">
                <c:v>4121.7364042099898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I-VIII 2018 r.</a:t>
            </a:r>
          </a:p>
        </c:rich>
      </c:tx>
      <c:layout>
        <c:manualLayout>
          <c:xMode val="edge"/>
          <c:yMode val="edge"/>
          <c:x val="0.26510756590208834"/>
          <c:y val="3.8062234199334709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1380158794311E-3"/>
                  <c:y val="1.709954162577239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8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</c:strLit>
          </c:cat>
          <c:val>
            <c:numLit>
              <c:formatCode>General</c:formatCode>
              <c:ptCount val="8"/>
              <c:pt idx="0">
                <c:v>26629.004661859999</c:v>
              </c:pt>
              <c:pt idx="1">
                <c:v>30930.535411230205</c:v>
              </c:pt>
              <c:pt idx="2">
                <c:v>27781.995391110191</c:v>
              </c:pt>
              <c:pt idx="3">
                <c:v>30495.549332479597</c:v>
              </c:pt>
              <c:pt idx="4">
                <c:v>28586.158026790014</c:v>
              </c:pt>
              <c:pt idx="5">
                <c:v>28049.040046510985</c:v>
              </c:pt>
              <c:pt idx="6">
                <c:v>40540.828715520038</c:v>
              </c:pt>
              <c:pt idx="7">
                <c:v>29394.944634729967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73918848"/>
        <c:axId val="373919240"/>
      </c:barChart>
      <c:catAx>
        <c:axId val="37391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7391924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73919240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09688462858E-2"/>
              <c:y val="0.4982705236711721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73918848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 budżetu państwa w I-VIII 2018 r. 
(w skali miesiąca)</a:t>
            </a:r>
          </a:p>
        </c:rich>
      </c:tx>
      <c:layout>
        <c:manualLayout>
          <c:xMode val="edge"/>
          <c:yMode val="edge"/>
          <c:x val="0.19808304773135807"/>
          <c:y val="3.793094227832780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5559E-4"/>
                  <c:y val="-6.561317766313693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1460256765028973E-3"/>
                  <c:y val="-1.528427912028229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0800832033281333E-3"/>
                  <c:y val="3.267302113551595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9637912673056445E-2"/>
                  <c:y val="2.758620689655172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8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</c:strLit>
          </c:cat>
          <c:val>
            <c:numLit>
              <c:formatCode>General</c:formatCode>
              <c:ptCount val="8"/>
              <c:pt idx="0">
                <c:v>8562.2015748999729</c:v>
              </c:pt>
              <c:pt idx="1">
                <c:v>-4101.4513851701886</c:v>
              </c:pt>
              <c:pt idx="2">
                <c:v>-1333.1203195002381</c:v>
              </c:pt>
              <c:pt idx="3">
                <c:v>6197.5699947303947</c:v>
              </c:pt>
              <c:pt idx="4">
                <c:v>260.1397596498573</c:v>
              </c:pt>
              <c:pt idx="5">
                <c:v>-49.867738681001356</c:v>
              </c:pt>
              <c:pt idx="6">
                <c:v>-10394.172723639815</c:v>
              </c:pt>
              <c:pt idx="7">
                <c:v>1910.9456769901444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93098672"/>
        <c:axId val="393094752"/>
      </c:barChart>
      <c:catAx>
        <c:axId val="393098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3094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3094752"/>
        <c:scaling>
          <c:orientation val="minMax"/>
          <c:max val="3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56457470899E-2"/>
              <c:y val="0.5965517581079844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9309867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I-VIII 2018 r.</a:t>
            </a:r>
          </a:p>
        </c:rich>
      </c:tx>
      <c:layout>
        <c:manualLayout>
          <c:xMode val="edge"/>
          <c:yMode val="edge"/>
          <c:x val="0.12938615091638417"/>
          <c:y val="3.806217317464472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763195936120682"/>
          <c:y val="0.30103857090480862"/>
          <c:w val="0.63377328710356506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40288488810254E-2"/>
                  <c:y val="1.705029838022165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6.82011935208866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8610634648370496E-3"/>
                  <c:y val="-1.36402387041773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058319039451115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3722126929674183E-2"/>
                  <c:y val="-6.251703852531557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82961692395654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"/>
                  <c:y val="1.283793490008122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0583190394511151E-2"/>
                  <c:y val="-6.251703852531557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8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</c:strLit>
          </c:cat>
          <c:val>
            <c:numLit>
              <c:formatCode>General</c:formatCode>
              <c:ptCount val="8"/>
              <c:pt idx="0">
                <c:v>26629.004661859999</c:v>
              </c:pt>
              <c:pt idx="1">
                <c:v>30930.535411230205</c:v>
              </c:pt>
              <c:pt idx="2">
                <c:v>27781.995391110191</c:v>
              </c:pt>
              <c:pt idx="3">
                <c:v>30495.549332479597</c:v>
              </c:pt>
              <c:pt idx="4">
                <c:v>28586.158026790014</c:v>
              </c:pt>
              <c:pt idx="5">
                <c:v>28049.040046510985</c:v>
              </c:pt>
              <c:pt idx="6">
                <c:v>40540.828715520038</c:v>
              </c:pt>
              <c:pt idx="7">
                <c:v>29394.944634729967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239766081871343E-3"/>
                  <c:y val="9.2272202998846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3767912372874532E-2"/>
                  <c:y val="1.023017902813299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6009148084619784E-2"/>
                  <c:y val="6.820119352088599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1435105774728416E-2"/>
                  <c:y val="-3.06905370843989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6.8610634648370496E-3"/>
                  <c:y val="-2.7280477408354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5157232704402517E-2"/>
                  <c:y val="-2.0460358056265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"/>
                  <c:y val="-3.410059676044330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8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</c:strLit>
          </c:cat>
          <c:val>
            <c:numLit>
              <c:formatCode>General</c:formatCode>
              <c:ptCount val="8"/>
              <c:pt idx="0">
                <c:v>35191.206236759972</c:v>
              </c:pt>
              <c:pt idx="1">
                <c:v>26829.084026060016</c:v>
              </c:pt>
              <c:pt idx="2">
                <c:v>26448.875071609953</c:v>
              </c:pt>
              <c:pt idx="3">
                <c:v>36693.119327209992</c:v>
              </c:pt>
              <c:pt idx="4">
                <c:v>28846.297786439871</c:v>
              </c:pt>
              <c:pt idx="5">
                <c:v>27999.172307829984</c:v>
              </c:pt>
              <c:pt idx="6">
                <c:v>30146.655991880223</c:v>
              </c:pt>
              <c:pt idx="7">
                <c:v>31305.890311720112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3095144"/>
        <c:axId val="393095536"/>
      </c:barChart>
      <c:catAx>
        <c:axId val="393095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309553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3095536"/>
        <c:scaling>
          <c:orientation val="minMax"/>
          <c:max val="4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7280785870891349E-2"/>
              <c:y val="0.477509313893308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93095144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675436582434059"/>
          <c:y val="0.81314886790046381"/>
          <c:w val="0.14912278332275364"/>
          <c:h val="0.1141867880325701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I-VIII</a:t>
            </a:r>
            <a:r>
              <a:rPr lang="pl-PL" baseline="0"/>
              <a:t> </a:t>
            </a:r>
            <a:r>
              <a:rPr lang="pl-PL"/>
              <a:t>2018 r.</a:t>
            </a:r>
          </a:p>
        </c:rich>
      </c:tx>
      <c:layout>
        <c:manualLayout>
          <c:xMode val="edge"/>
          <c:yMode val="edge"/>
          <c:x val="0.31992404427707405"/>
          <c:y val="1.730111322291610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9.0047700559169233E-2"/>
                  <c:y val="2.370016082207228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8.8625356613032061E-3"/>
                  <c:y val="5.1811859061383905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625275288864754E-3"/>
                  <c:y val="7.818434460398333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General</c:formatCode>
              <c:ptCount val="3"/>
              <c:pt idx="0">
                <c:v>331672.63699999999</c:v>
              </c:pt>
              <c:pt idx="1">
                <c:v>21908.68</c:v>
              </c:pt>
              <c:pt idx="2">
                <c:v>2124.0880000000002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209672066853666E-2"/>
                  <c:y val="1.1342578717452621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8427707406139449E-3"/>
                  <c:y val="3.9925645899036187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8049069953212371E-3"/>
                  <c:y val="6.704818396374193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General</c:formatCode>
              <c:ptCount val="3"/>
              <c:pt idx="0">
                <c:v>224559.36246896998</c:v>
              </c:pt>
              <c:pt idx="1">
                <c:v>18309.614333600133</c:v>
              </c:pt>
              <c:pt idx="2">
                <c:v>591.32425694000005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3099848"/>
        <c:axId val="393100240"/>
      </c:barChart>
      <c:catAx>
        <c:axId val="393099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93100240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3931002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111719730688E-2"/>
              <c:y val="0.3944644444799369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93099848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356498915895E-2"/>
          <c:y val="0.79357535683293146"/>
          <c:w val="0.19157128837156226"/>
          <c:h val="0.155709806051119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I-VIII 2018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5339495606"/>
          <c:y val="1.730111322291610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188405797101449E-3"/>
                  <c:y val="5.8833726686021012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1915554034006619E-2"/>
                  <c:y val="-3.808976795672521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1594202898550725E-2"/>
                  <c:y val="8.1839637419327885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9.2790140362889427E-3"/>
                  <c:y val="3.487959230550645E-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"/>
                  <c:y val="-4.1522491349480967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9.1676366541138879E-3"/>
                  <c:y val="9.840222226863454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General</c:formatCode>
              <c:ptCount val="7"/>
              <c:pt idx="0">
                <c:v>214207.68946520999</c:v>
              </c:pt>
              <c:pt idx="1">
                <c:v>25839.896445759998</c:v>
              </c:pt>
              <c:pt idx="2">
                <c:v>74834.338065970005</c:v>
              </c:pt>
              <c:pt idx="3">
                <c:v>21964.663294679998</c:v>
              </c:pt>
              <c:pt idx="4">
                <c:v>30699.9</c:v>
              </c:pt>
              <c:pt idx="5">
                <c:v>19643.623</c:v>
              </c:pt>
              <c:pt idx="6">
                <c:v>10007.294728379999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087207577313704E-2"/>
                  <c:y val="1.082980012113865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8191578226634714E-2"/>
                  <c:y val="1.11950959710938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3849281697964866E-2"/>
                  <c:y val="3.443594662657520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2998653429190916E-2"/>
                  <c:y val="4.311493556674116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63610005595599E-2"/>
                  <c:y val="1.053880429323727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5079767203012497E-2"/>
                  <c:y val="-8.719898076400927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5146228460572694E-2"/>
                  <c:y val="7.8107312182793152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General</c:formatCode>
              <c:ptCount val="7"/>
              <c:pt idx="0">
                <c:v>132957.02671333999</c:v>
              </c:pt>
              <c:pt idx="1">
                <c:v>17024.2326116</c:v>
              </c:pt>
              <c:pt idx="2">
                <c:v>43388.071487510198</c:v>
              </c:pt>
              <c:pt idx="3">
                <c:v>6687.9254894099995</c:v>
              </c:pt>
              <c:pt idx="4">
                <c:v>25710.634625779996</c:v>
              </c:pt>
              <c:pt idx="5">
                <c:v>12518.428888379998</c:v>
              </c:pt>
              <c:pt idx="6">
                <c:v>4121.7364042099898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3097888"/>
        <c:axId val="393099064"/>
      </c:barChart>
      <c:catAx>
        <c:axId val="393097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93099064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3930990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01517745064E-3"/>
              <c:y val="0.3598622180341047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93097888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20746319753"/>
          <c:y val="0.21453333546288458"/>
          <c:w val="0.19050170033093683"/>
          <c:h val="0.14467660102324939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 I-VIII 2018 r.</a:t>
            </a:r>
          </a:p>
        </c:rich>
      </c:tx>
      <c:layout>
        <c:manualLayout>
          <c:xMode val="edge"/>
          <c:yMode val="edge"/>
          <c:x val="0.26260504393472556"/>
          <c:y val="3.412967902338779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8953956407622966"/>
          <c:y val="0.27132145617076381"/>
          <c:w val="0.38693086842405577"/>
          <c:h val="0.44260991248772957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5443437217406539E-2"/>
                  <c:y val="2.43694964750565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358543417366972E-2"/>
                  <c:y val="-8.15629786890973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General</c:formatCode>
              <c:ptCount val="2"/>
              <c:pt idx="0">
                <c:v>102509.923</c:v>
              </c:pt>
              <c:pt idx="1">
                <c:v>159213.07699999999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 I-VIII 2018 r.</a:t>
            </a:r>
          </a:p>
        </c:rich>
      </c:tx>
      <c:layout>
        <c:manualLayout>
          <c:xMode val="edge"/>
          <c:yMode val="edge"/>
          <c:x val="0.26422809128025665"/>
          <c:y val="3.384623575197116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4.532616349785535E-2"/>
                  <c:y val="0.114751948314152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4039220707167724E-2"/>
                  <c:y val="-0.1216436099333737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General</c:formatCode>
              <c:ptCount val="2"/>
              <c:pt idx="0">
                <c:v>12047925.180000002</c:v>
              </c:pt>
              <c:pt idx="1">
                <c:v>11642930.819999998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I-VIII 2018 r.</a:t>
            </a:r>
          </a:p>
        </c:rich>
      </c:tx>
      <c:layout>
        <c:manualLayout>
          <c:xMode val="edge"/>
          <c:yMode val="edge"/>
          <c:x val="0.16598351650877266"/>
          <c:y val="4.848489527044413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General</c:formatCode>
              <c:ptCount val="3"/>
              <c:pt idx="0">
                <c:v>224559362.46896997</c:v>
              </c:pt>
              <c:pt idx="1">
                <c:v>18309614.333600134</c:v>
              </c:pt>
              <c:pt idx="2">
                <c:v>591324.25694000011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96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31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31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980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980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428</xdr:row>
      <xdr:rowOff>0</xdr:rowOff>
    </xdr:from>
    <xdr:to>
      <xdr:col>13</xdr:col>
      <xdr:colOff>47625</xdr:colOff>
      <xdr:row>428</xdr:row>
      <xdr:rowOff>47625</xdr:rowOff>
    </xdr:to>
    <xdr:pic>
      <xdr:nvPicPr>
        <xdr:cNvPr id="354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7412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434</xdr:row>
      <xdr:rowOff>0</xdr:rowOff>
    </xdr:from>
    <xdr:to>
      <xdr:col>0</xdr:col>
      <xdr:colOff>47625</xdr:colOff>
      <xdr:row>434</xdr:row>
      <xdr:rowOff>47625</xdr:rowOff>
    </xdr:to>
    <xdr:pic>
      <xdr:nvPicPr>
        <xdr:cNvPr id="35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446</xdr:row>
      <xdr:rowOff>0</xdr:rowOff>
    </xdr:from>
    <xdr:to>
      <xdr:col>13</xdr:col>
      <xdr:colOff>47625</xdr:colOff>
      <xdr:row>446</xdr:row>
      <xdr:rowOff>47625</xdr:rowOff>
    </xdr:to>
    <xdr:pic>
      <xdr:nvPicPr>
        <xdr:cNvPr id="354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549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449</xdr:row>
      <xdr:rowOff>0</xdr:rowOff>
    </xdr:from>
    <xdr:to>
      <xdr:col>5</xdr:col>
      <xdr:colOff>47625</xdr:colOff>
      <xdr:row>449</xdr:row>
      <xdr:rowOff>47625</xdr:rowOff>
    </xdr:to>
    <xdr:pic>
      <xdr:nvPicPr>
        <xdr:cNvPr id="354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0160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446</xdr:row>
      <xdr:rowOff>0</xdr:rowOff>
    </xdr:from>
    <xdr:to>
      <xdr:col>8</xdr:col>
      <xdr:colOff>47625</xdr:colOff>
      <xdr:row>446</xdr:row>
      <xdr:rowOff>47625</xdr:rowOff>
    </xdr:to>
    <xdr:pic>
      <xdr:nvPicPr>
        <xdr:cNvPr id="354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47625</xdr:colOff>
      <xdr:row>434</xdr:row>
      <xdr:rowOff>47625</xdr:rowOff>
    </xdr:to>
    <xdr:pic>
      <xdr:nvPicPr>
        <xdr:cNvPr id="354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8355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438</xdr:row>
      <xdr:rowOff>0</xdr:rowOff>
    </xdr:from>
    <xdr:to>
      <xdr:col>13</xdr:col>
      <xdr:colOff>47625</xdr:colOff>
      <xdr:row>438</xdr:row>
      <xdr:rowOff>47625</xdr:rowOff>
    </xdr:to>
    <xdr:pic>
      <xdr:nvPicPr>
        <xdr:cNvPr id="354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9498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435</xdr:row>
      <xdr:rowOff>0</xdr:rowOff>
    </xdr:from>
    <xdr:to>
      <xdr:col>13</xdr:col>
      <xdr:colOff>47625</xdr:colOff>
      <xdr:row>435</xdr:row>
      <xdr:rowOff>47625</xdr:rowOff>
    </xdr:to>
    <xdr:pic>
      <xdr:nvPicPr>
        <xdr:cNvPr id="354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926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430</xdr:row>
      <xdr:rowOff>0</xdr:rowOff>
    </xdr:from>
    <xdr:to>
      <xdr:col>13</xdr:col>
      <xdr:colOff>47625</xdr:colOff>
      <xdr:row>430</xdr:row>
      <xdr:rowOff>47625</xdr:rowOff>
    </xdr:to>
    <xdr:pic>
      <xdr:nvPicPr>
        <xdr:cNvPr id="355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7869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47625</xdr:colOff>
      <xdr:row>434</xdr:row>
      <xdr:rowOff>47625</xdr:rowOff>
    </xdr:to>
    <xdr:pic>
      <xdr:nvPicPr>
        <xdr:cNvPr id="355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437</xdr:row>
      <xdr:rowOff>0</xdr:rowOff>
    </xdr:from>
    <xdr:to>
      <xdr:col>13</xdr:col>
      <xdr:colOff>47625</xdr:colOff>
      <xdr:row>437</xdr:row>
      <xdr:rowOff>47625</xdr:rowOff>
    </xdr:to>
    <xdr:pic>
      <xdr:nvPicPr>
        <xdr:cNvPr id="355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78900" y="99307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440</xdr:row>
      <xdr:rowOff>0</xdr:rowOff>
    </xdr:from>
    <xdr:to>
      <xdr:col>13</xdr:col>
      <xdr:colOff>47625</xdr:colOff>
      <xdr:row>440</xdr:row>
      <xdr:rowOff>47625</xdr:rowOff>
    </xdr:to>
    <xdr:pic>
      <xdr:nvPicPr>
        <xdr:cNvPr id="355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83475" y="99888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15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99986404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434</xdr:row>
      <xdr:rowOff>0</xdr:rowOff>
    </xdr:from>
    <xdr:ext cx="47625" cy="47625"/>
    <xdr:pic>
      <xdr:nvPicPr>
        <xdr:cNvPr id="20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434</xdr:row>
      <xdr:rowOff>0</xdr:rowOff>
    </xdr:from>
    <xdr:ext cx="47625" cy="47625"/>
    <xdr:pic>
      <xdr:nvPicPr>
        <xdr:cNvPr id="2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31644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434</xdr:row>
      <xdr:rowOff>0</xdr:rowOff>
    </xdr:from>
    <xdr:to>
      <xdr:col>0</xdr:col>
      <xdr:colOff>47625</xdr:colOff>
      <xdr:row>434</xdr:row>
      <xdr:rowOff>47625</xdr:rowOff>
    </xdr:to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435</xdr:row>
      <xdr:rowOff>0</xdr:rowOff>
    </xdr:from>
    <xdr:to>
      <xdr:col>13</xdr:col>
      <xdr:colOff>47625</xdr:colOff>
      <xdr:row>435</xdr:row>
      <xdr:rowOff>47625</xdr:rowOff>
    </xdr:to>
    <xdr:pic>
      <xdr:nvPicPr>
        <xdr:cNvPr id="27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434</xdr:row>
      <xdr:rowOff>0</xdr:rowOff>
    </xdr:from>
    <xdr:ext cx="47625" cy="47625"/>
    <xdr:pic>
      <xdr:nvPicPr>
        <xdr:cNvPr id="29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434</xdr:row>
      <xdr:rowOff>0</xdr:rowOff>
    </xdr:from>
    <xdr:to>
      <xdr:col>0</xdr:col>
      <xdr:colOff>47625</xdr:colOff>
      <xdr:row>434</xdr:row>
      <xdr:rowOff>47625</xdr:rowOff>
    </xdr:to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435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435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0.33832</cdr:y>
    </cdr:from>
    <cdr:to>
      <cdr:x>0.4127</cdr:x>
      <cdr:y>0.37235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0.37015</cdr:y>
    </cdr:from>
    <cdr:to>
      <cdr:x>0.4127</cdr:x>
      <cdr:y>0.40418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0.36485</cdr:y>
    </cdr:from>
    <cdr:to>
      <cdr:x>0.41038</cdr:x>
      <cdr:y>0.39888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0.30533</cdr:x>
      <cdr:y>0.34628</cdr:y>
    </cdr:from>
    <cdr:to>
      <cdr:x>0.40342</cdr:x>
      <cdr:y>0.38031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0.3622</cdr:y>
    </cdr:from>
    <cdr:to>
      <cdr:x>0.41038</cdr:x>
      <cdr:y>0.39623</cdr:y>
    </cdr:to>
    <cdr:sp macro="" textlink="">
      <cdr:nvSpPr>
        <cdr:cNvPr id="3186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341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zoomScaleNormal="100" workbookViewId="0">
      <selection activeCell="B16" sqref="B16:M16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369" t="s">
        <v>496</v>
      </c>
      <c r="B9" s="369"/>
      <c r="C9" s="369"/>
    </row>
    <row r="16" spans="1:13" ht="20.45" customHeight="1">
      <c r="B16" s="1525" t="s">
        <v>497</v>
      </c>
      <c r="C16" s="1525"/>
      <c r="D16" s="1525"/>
      <c r="E16" s="1525"/>
      <c r="F16" s="1525"/>
      <c r="G16" s="1525"/>
      <c r="H16" s="1525"/>
      <c r="I16" s="1525"/>
      <c r="J16" s="1525"/>
      <c r="K16" s="1525"/>
      <c r="L16" s="1525"/>
      <c r="M16" s="1525"/>
    </row>
    <row r="17" spans="2:13">
      <c r="B17" s="370"/>
      <c r="C17" s="370"/>
      <c r="D17" s="370"/>
      <c r="E17" s="370"/>
      <c r="F17" s="370"/>
      <c r="G17" s="370"/>
      <c r="H17" s="370"/>
      <c r="I17" s="370"/>
      <c r="J17" s="370"/>
      <c r="K17" s="370"/>
      <c r="L17" s="370"/>
      <c r="M17" s="370"/>
    </row>
    <row r="18" spans="2:13" ht="20.45" customHeight="1">
      <c r="B18" s="1525" t="s">
        <v>598</v>
      </c>
      <c r="C18" s="1525"/>
      <c r="D18" s="1525"/>
      <c r="E18" s="1525"/>
      <c r="F18" s="1525"/>
      <c r="G18" s="1525"/>
      <c r="H18" s="1525"/>
      <c r="I18" s="1525"/>
      <c r="J18" s="1525"/>
      <c r="K18" s="1525"/>
      <c r="L18" s="1525"/>
      <c r="M18" s="1525"/>
    </row>
    <row r="34" spans="1:14" s="371" customFormat="1" ht="18">
      <c r="A34" s="1526" t="s">
        <v>939</v>
      </c>
      <c r="B34" s="1526"/>
      <c r="C34" s="1526"/>
      <c r="D34" s="1526"/>
      <c r="E34" s="1526"/>
      <c r="F34" s="1526"/>
      <c r="G34" s="1526"/>
      <c r="H34" s="1526"/>
      <c r="I34" s="1526"/>
      <c r="J34" s="1526"/>
      <c r="K34" s="1526"/>
      <c r="L34" s="1526"/>
      <c r="M34" s="1526"/>
      <c r="N34" s="1526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6"/>
  <sheetViews>
    <sheetView showGridLines="0" zoomScale="77" zoomScaleNormal="77" workbookViewId="0"/>
  </sheetViews>
  <sheetFormatPr defaultColWidth="16.28515625" defaultRowHeight="15"/>
  <cols>
    <col min="1" max="1" width="4.425781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54" t="s">
        <v>365</v>
      </c>
      <c r="B1" s="154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220" t="s">
        <v>366</v>
      </c>
      <c r="B2" s="220"/>
      <c r="C2" s="220"/>
      <c r="D2" s="220"/>
      <c r="E2" s="220"/>
      <c r="F2" s="220"/>
      <c r="G2" s="221"/>
      <c r="H2" s="221"/>
      <c r="I2" s="221"/>
      <c r="J2" s="221"/>
      <c r="K2" s="221"/>
      <c r="L2" s="221"/>
    </row>
    <row r="3" spans="1:12" ht="15" customHeight="1">
      <c r="A3" s="220"/>
      <c r="B3" s="220"/>
      <c r="C3" s="220"/>
      <c r="D3" s="220"/>
      <c r="E3" s="220"/>
      <c r="F3" s="220"/>
      <c r="G3" s="221"/>
      <c r="H3" s="221"/>
      <c r="I3" s="221"/>
      <c r="J3" s="221"/>
      <c r="K3" s="221"/>
      <c r="L3" s="221"/>
    </row>
    <row r="4" spans="1:12" ht="15.2" customHeight="1">
      <c r="A4" s="21"/>
      <c r="B4" s="222"/>
      <c r="C4" s="222"/>
      <c r="D4" s="21"/>
      <c r="E4" s="21"/>
      <c r="F4" s="21"/>
      <c r="G4" s="21"/>
      <c r="H4" s="21"/>
      <c r="I4" s="21"/>
      <c r="J4" s="154"/>
      <c r="K4" s="154"/>
      <c r="L4" s="223" t="s">
        <v>2</v>
      </c>
    </row>
    <row r="5" spans="1:12" ht="15.95" customHeight="1">
      <c r="A5" s="224" t="s">
        <v>4</v>
      </c>
      <c r="B5" s="225" t="s">
        <v>4</v>
      </c>
      <c r="C5" s="225" t="s">
        <v>3</v>
      </c>
      <c r="D5" s="226"/>
      <c r="E5" s="19" t="s">
        <v>4</v>
      </c>
      <c r="F5" s="165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27"/>
      <c r="B6" s="228"/>
      <c r="C6" s="24" t="s">
        <v>444</v>
      </c>
      <c r="D6" s="228"/>
      <c r="E6" s="170"/>
      <c r="F6" s="171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27" t="s">
        <v>4</v>
      </c>
      <c r="B7" s="228"/>
      <c r="C7" s="24" t="s">
        <v>11</v>
      </c>
      <c r="D7" s="21"/>
      <c r="E7" s="32" t="s">
        <v>12</v>
      </c>
      <c r="F7" s="171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29" t="s">
        <v>4</v>
      </c>
      <c r="B8" s="230"/>
      <c r="C8" s="24" t="s">
        <v>20</v>
      </c>
      <c r="D8" s="21"/>
      <c r="E8" s="32" t="s">
        <v>4</v>
      </c>
      <c r="F8" s="171" t="s">
        <v>21</v>
      </c>
      <c r="G8" s="37" t="s">
        <v>22</v>
      </c>
      <c r="H8" s="30" t="s">
        <v>23</v>
      </c>
      <c r="I8" s="31" t="s">
        <v>4</v>
      </c>
      <c r="J8" s="30" t="s">
        <v>24</v>
      </c>
      <c r="K8" s="31" t="s">
        <v>25</v>
      </c>
      <c r="L8" s="31" t="s">
        <v>26</v>
      </c>
    </row>
    <row r="9" spans="1:12" ht="15.95" customHeight="1">
      <c r="A9" s="231" t="s">
        <v>4</v>
      </c>
      <c r="B9" s="232"/>
      <c r="C9" s="24" t="s">
        <v>27</v>
      </c>
      <c r="D9" s="21"/>
      <c r="E9" s="175" t="s">
        <v>4</v>
      </c>
      <c r="F9" s="171" t="s">
        <v>4</v>
      </c>
      <c r="G9" s="37" t="s">
        <v>4</v>
      </c>
      <c r="H9" s="30" t="s">
        <v>28</v>
      </c>
      <c r="I9" s="31"/>
      <c r="J9" s="30" t="s">
        <v>29</v>
      </c>
      <c r="K9" s="31" t="s">
        <v>4</v>
      </c>
      <c r="L9" s="31" t="s">
        <v>30</v>
      </c>
    </row>
    <row r="10" spans="1:12" ht="15.95" customHeight="1">
      <c r="A10" s="227"/>
      <c r="B10" s="228"/>
      <c r="C10" s="24" t="s">
        <v>31</v>
      </c>
      <c r="D10" s="233"/>
      <c r="E10" s="44"/>
      <c r="F10" s="234"/>
      <c r="G10" s="235"/>
      <c r="H10" s="225"/>
      <c r="I10" s="236"/>
      <c r="J10" s="237"/>
      <c r="K10" s="225"/>
      <c r="L10" s="236"/>
    </row>
    <row r="11" spans="1:12" s="246" customFormat="1" ht="9.9499999999999993" customHeight="1">
      <c r="A11" s="238">
        <v>1</v>
      </c>
      <c r="B11" s="239"/>
      <c r="C11" s="239"/>
      <c r="D11" s="239"/>
      <c r="E11" s="240" t="s">
        <v>33</v>
      </c>
      <c r="F11" s="240">
        <v>3</v>
      </c>
      <c r="G11" s="241" t="s">
        <v>35</v>
      </c>
      <c r="H11" s="242" t="s">
        <v>36</v>
      </c>
      <c r="I11" s="243" t="s">
        <v>37</v>
      </c>
      <c r="J11" s="244">
        <v>7</v>
      </c>
      <c r="K11" s="285">
        <v>8</v>
      </c>
      <c r="L11" s="245">
        <v>9</v>
      </c>
    </row>
    <row r="12" spans="1:12" ht="18.95" customHeight="1">
      <c r="A12" s="247"/>
      <c r="B12" s="248"/>
      <c r="C12" s="249" t="s">
        <v>41</v>
      </c>
      <c r="D12" s="250" t="s">
        <v>42</v>
      </c>
      <c r="E12" s="410">
        <v>397197405</v>
      </c>
      <c r="F12" s="410">
        <v>213898023</v>
      </c>
      <c r="G12" s="410">
        <v>26068705</v>
      </c>
      <c r="H12" s="410">
        <v>75508830</v>
      </c>
      <c r="I12" s="410">
        <v>21176991</v>
      </c>
      <c r="J12" s="410">
        <v>30699900</v>
      </c>
      <c r="K12" s="410">
        <v>19643623</v>
      </c>
      <c r="L12" s="411">
        <v>10201333</v>
      </c>
    </row>
    <row r="13" spans="1:12" ht="18.95" customHeight="1">
      <c r="A13" s="251"/>
      <c r="B13" s="252"/>
      <c r="C13" s="253"/>
      <c r="D13" s="234" t="s">
        <v>43</v>
      </c>
      <c r="E13" s="412">
        <v>397197405</v>
      </c>
      <c r="F13" s="413">
        <v>214207689.46520999</v>
      </c>
      <c r="G13" s="413">
        <v>25839896.44576</v>
      </c>
      <c r="H13" s="413">
        <v>74834338.065970004</v>
      </c>
      <c r="I13" s="413">
        <v>21964663.294679996</v>
      </c>
      <c r="J13" s="413">
        <v>30699900</v>
      </c>
      <c r="K13" s="413">
        <v>19643623</v>
      </c>
      <c r="L13" s="414">
        <v>10007294.728380002</v>
      </c>
    </row>
    <row r="14" spans="1:12" ht="18.95" customHeight="1">
      <c r="A14" s="251"/>
      <c r="B14" s="252"/>
      <c r="C14" s="188" t="s">
        <v>4</v>
      </c>
      <c r="D14" s="234" t="s">
        <v>44</v>
      </c>
      <c r="E14" s="415">
        <v>242408056.22022995</v>
      </c>
      <c r="F14" s="413">
        <v>132957026.71333998</v>
      </c>
      <c r="G14" s="413">
        <v>17024232.6116</v>
      </c>
      <c r="H14" s="413">
        <v>43388071.487509966</v>
      </c>
      <c r="I14" s="413">
        <v>6687925.4894100009</v>
      </c>
      <c r="J14" s="413">
        <v>25710634.625780001</v>
      </c>
      <c r="K14" s="413">
        <v>12518428.88838</v>
      </c>
      <c r="L14" s="414">
        <v>4121736.4042099984</v>
      </c>
    </row>
    <row r="15" spans="1:12" ht="18.95" customHeight="1">
      <c r="A15" s="251"/>
      <c r="B15" s="252"/>
      <c r="C15" s="253"/>
      <c r="D15" s="234" t="s">
        <v>45</v>
      </c>
      <c r="E15" s="416">
        <v>0.61029617305840644</v>
      </c>
      <c r="F15" s="417">
        <v>0.621590722759228</v>
      </c>
      <c r="G15" s="417">
        <v>0.65305248617451461</v>
      </c>
      <c r="H15" s="417">
        <v>0.5746092408995076</v>
      </c>
      <c r="I15" s="417">
        <v>0.31581094261266868</v>
      </c>
      <c r="J15" s="417">
        <v>0.83748268319375641</v>
      </c>
      <c r="K15" s="417">
        <v>0.63727698746712869</v>
      </c>
      <c r="L15" s="418">
        <v>0.40403900198238785</v>
      </c>
    </row>
    <row r="16" spans="1:12" ht="18.95" customHeight="1">
      <c r="A16" s="254"/>
      <c r="B16" s="255"/>
      <c r="C16" s="256"/>
      <c r="D16" s="234" t="s">
        <v>46</v>
      </c>
      <c r="E16" s="419">
        <v>0.61029617305840644</v>
      </c>
      <c r="F16" s="420">
        <v>0.62069212849118505</v>
      </c>
      <c r="G16" s="420">
        <v>0.65883517170183792</v>
      </c>
      <c r="H16" s="420">
        <v>0.57978827111774989</v>
      </c>
      <c r="I16" s="420">
        <v>0.30448568228359169</v>
      </c>
      <c r="J16" s="420">
        <v>0.83748268319375641</v>
      </c>
      <c r="K16" s="420">
        <v>0.63727698746712869</v>
      </c>
      <c r="L16" s="421">
        <v>0.41187319011610962</v>
      </c>
    </row>
    <row r="17" spans="1:12" ht="18.95" customHeight="1">
      <c r="A17" s="257" t="s">
        <v>367</v>
      </c>
      <c r="B17" s="258" t="s">
        <v>48</v>
      </c>
      <c r="C17" s="259" t="s">
        <v>368</v>
      </c>
      <c r="D17" s="260" t="s">
        <v>42</v>
      </c>
      <c r="E17" s="422">
        <v>5143786</v>
      </c>
      <c r="F17" s="363">
        <v>2453260</v>
      </c>
      <c r="G17" s="363">
        <v>1766</v>
      </c>
      <c r="H17" s="363">
        <v>966726</v>
      </c>
      <c r="I17" s="363">
        <v>190845</v>
      </c>
      <c r="J17" s="363">
        <v>0</v>
      </c>
      <c r="K17" s="363">
        <v>0</v>
      </c>
      <c r="L17" s="364">
        <v>1531189</v>
      </c>
    </row>
    <row r="18" spans="1:12" ht="18.95" customHeight="1">
      <c r="A18" s="261"/>
      <c r="B18" s="258"/>
      <c r="C18" s="259"/>
      <c r="D18" s="262" t="s">
        <v>43</v>
      </c>
      <c r="E18" s="423">
        <v>6975222.5555299986</v>
      </c>
      <c r="F18" s="424">
        <v>3589600.8449899992</v>
      </c>
      <c r="G18" s="424">
        <v>2224.1399900000001</v>
      </c>
      <c r="H18" s="424">
        <v>1228832.6976699992</v>
      </c>
      <c r="I18" s="424">
        <v>223684.32100000008</v>
      </c>
      <c r="J18" s="424">
        <v>0</v>
      </c>
      <c r="K18" s="424">
        <v>0</v>
      </c>
      <c r="L18" s="425">
        <v>1930880.5518799997</v>
      </c>
    </row>
    <row r="19" spans="1:12" ht="18.95" customHeight="1">
      <c r="A19" s="261"/>
      <c r="B19" s="258"/>
      <c r="C19" s="259"/>
      <c r="D19" s="262" t="s">
        <v>44</v>
      </c>
      <c r="E19" s="423">
        <v>4647536.9861599989</v>
      </c>
      <c r="F19" s="426">
        <v>2143315.6919299997</v>
      </c>
      <c r="G19" s="426">
        <v>1104.3298699999991</v>
      </c>
      <c r="H19" s="426">
        <v>744679.27190999896</v>
      </c>
      <c r="I19" s="426">
        <v>63718.685010000001</v>
      </c>
      <c r="J19" s="426">
        <v>0</v>
      </c>
      <c r="K19" s="426">
        <v>0</v>
      </c>
      <c r="L19" s="427">
        <v>1694719.0074399994</v>
      </c>
    </row>
    <row r="20" spans="1:12" ht="18.95" customHeight="1">
      <c r="A20" s="261"/>
      <c r="B20" s="259"/>
      <c r="C20" s="259"/>
      <c r="D20" s="262" t="s">
        <v>45</v>
      </c>
      <c r="E20" s="428">
        <v>0.90352456073405829</v>
      </c>
      <c r="F20" s="215">
        <v>0.87366022840220758</v>
      </c>
      <c r="G20" s="215">
        <v>0.62532835220838001</v>
      </c>
      <c r="H20" s="215">
        <v>0.77031058636056027</v>
      </c>
      <c r="I20" s="215">
        <v>0.33387662768215043</v>
      </c>
      <c r="J20" s="215">
        <v>0</v>
      </c>
      <c r="K20" s="215">
        <v>0</v>
      </c>
      <c r="L20" s="429">
        <v>1.1067993614374185</v>
      </c>
    </row>
    <row r="21" spans="1:12" s="266" customFormat="1" ht="18.95" customHeight="1">
      <c r="A21" s="263"/>
      <c r="B21" s="264"/>
      <c r="C21" s="264"/>
      <c r="D21" s="265" t="s">
        <v>46</v>
      </c>
      <c r="E21" s="430">
        <v>0.66629228661319251</v>
      </c>
      <c r="F21" s="431">
        <v>0.59709025724167142</v>
      </c>
      <c r="G21" s="431">
        <v>0.49651994702006103</v>
      </c>
      <c r="H21" s="431">
        <v>0.60600541743558101</v>
      </c>
      <c r="I21" s="431">
        <v>0.28485986288685822</v>
      </c>
      <c r="J21" s="431">
        <v>0</v>
      </c>
      <c r="K21" s="431">
        <v>0</v>
      </c>
      <c r="L21" s="432">
        <v>0.87769230768311279</v>
      </c>
    </row>
    <row r="22" spans="1:12" ht="18.95" customHeight="1">
      <c r="A22" s="257" t="s">
        <v>369</v>
      </c>
      <c r="B22" s="258" t="s">
        <v>48</v>
      </c>
      <c r="C22" s="259" t="s">
        <v>370</v>
      </c>
      <c r="D22" s="262" t="s">
        <v>42</v>
      </c>
      <c r="E22" s="422">
        <v>9114</v>
      </c>
      <c r="F22" s="363">
        <v>1536</v>
      </c>
      <c r="G22" s="363">
        <v>10</v>
      </c>
      <c r="H22" s="363">
        <v>1443</v>
      </c>
      <c r="I22" s="363">
        <v>0</v>
      </c>
      <c r="J22" s="363">
        <v>0</v>
      </c>
      <c r="K22" s="363">
        <v>0</v>
      </c>
      <c r="L22" s="364">
        <v>6125</v>
      </c>
    </row>
    <row r="23" spans="1:12" ht="18.95" customHeight="1">
      <c r="A23" s="257"/>
      <c r="B23" s="258"/>
      <c r="C23" s="259"/>
      <c r="D23" s="262" t="s">
        <v>43</v>
      </c>
      <c r="E23" s="423">
        <v>10059.02159</v>
      </c>
      <c r="F23" s="424">
        <v>2080.6715900000004</v>
      </c>
      <c r="G23" s="424">
        <v>10</v>
      </c>
      <c r="H23" s="424">
        <v>1842.9999999999998</v>
      </c>
      <c r="I23" s="424">
        <v>0</v>
      </c>
      <c r="J23" s="424">
        <v>0</v>
      </c>
      <c r="K23" s="424">
        <v>0</v>
      </c>
      <c r="L23" s="425">
        <v>6125.35</v>
      </c>
    </row>
    <row r="24" spans="1:12" ht="18.95" customHeight="1">
      <c r="A24" s="257"/>
      <c r="B24" s="258"/>
      <c r="C24" s="259"/>
      <c r="D24" s="262" t="s">
        <v>44</v>
      </c>
      <c r="E24" s="423">
        <v>5865.21623</v>
      </c>
      <c r="F24" s="424">
        <v>826.64245000000005</v>
      </c>
      <c r="G24" s="424">
        <v>4.1846300000000003</v>
      </c>
      <c r="H24" s="424">
        <v>1277.2215799999999</v>
      </c>
      <c r="I24" s="424">
        <v>0</v>
      </c>
      <c r="J24" s="424">
        <v>0</v>
      </c>
      <c r="K24" s="424">
        <v>0</v>
      </c>
      <c r="L24" s="425">
        <v>3757.1675700000001</v>
      </c>
    </row>
    <row r="25" spans="1:12" ht="18.95" customHeight="1">
      <c r="A25" s="257"/>
      <c r="B25" s="259"/>
      <c r="C25" s="259"/>
      <c r="D25" s="262" t="s">
        <v>45</v>
      </c>
      <c r="E25" s="428">
        <v>0.64353919574281326</v>
      </c>
      <c r="F25" s="215">
        <v>0.53817867838541666</v>
      </c>
      <c r="G25" s="215">
        <v>0.41846300000000003</v>
      </c>
      <c r="H25" s="215">
        <v>0.88511544005543996</v>
      </c>
      <c r="I25" s="215">
        <v>0</v>
      </c>
      <c r="J25" s="215">
        <v>0</v>
      </c>
      <c r="K25" s="215">
        <v>0</v>
      </c>
      <c r="L25" s="429">
        <v>0.61341511346938782</v>
      </c>
    </row>
    <row r="26" spans="1:12" ht="18.95" customHeight="1">
      <c r="A26" s="263"/>
      <c r="B26" s="264"/>
      <c r="C26" s="264"/>
      <c r="D26" s="262" t="s">
        <v>46</v>
      </c>
      <c r="E26" s="430">
        <v>0.58308019100295017</v>
      </c>
      <c r="F26" s="431">
        <v>0.39729597595937755</v>
      </c>
      <c r="G26" s="431">
        <v>0.41846300000000003</v>
      </c>
      <c r="H26" s="431">
        <v>0.69301225176342918</v>
      </c>
      <c r="I26" s="431">
        <v>0</v>
      </c>
      <c r="J26" s="431">
        <v>0</v>
      </c>
      <c r="K26" s="431">
        <v>0</v>
      </c>
      <c r="L26" s="432">
        <v>0.61338006318006311</v>
      </c>
    </row>
    <row r="27" spans="1:12" ht="18.95" customHeight="1">
      <c r="A27" s="257" t="s">
        <v>371</v>
      </c>
      <c r="B27" s="258" t="s">
        <v>48</v>
      </c>
      <c r="C27" s="259" t="s">
        <v>372</v>
      </c>
      <c r="D27" s="260" t="s">
        <v>42</v>
      </c>
      <c r="E27" s="422">
        <v>151055</v>
      </c>
      <c r="F27" s="363">
        <v>5193</v>
      </c>
      <c r="G27" s="363">
        <v>1184</v>
      </c>
      <c r="H27" s="363">
        <v>35055</v>
      </c>
      <c r="I27" s="363">
        <v>1058</v>
      </c>
      <c r="J27" s="363">
        <v>0</v>
      </c>
      <c r="K27" s="363">
        <v>0</v>
      </c>
      <c r="L27" s="364">
        <v>108565</v>
      </c>
    </row>
    <row r="28" spans="1:12" ht="18.95" customHeight="1">
      <c r="A28" s="257"/>
      <c r="B28" s="258"/>
      <c r="C28" s="259"/>
      <c r="D28" s="262" t="s">
        <v>43</v>
      </c>
      <c r="E28" s="423">
        <v>151350.5</v>
      </c>
      <c r="F28" s="424">
        <v>5193</v>
      </c>
      <c r="G28" s="424">
        <v>1191.3800000000001</v>
      </c>
      <c r="H28" s="424">
        <v>34962.914000000004</v>
      </c>
      <c r="I28" s="424">
        <v>1229.066</v>
      </c>
      <c r="J28" s="424">
        <v>0</v>
      </c>
      <c r="K28" s="424">
        <v>0</v>
      </c>
      <c r="L28" s="425">
        <v>108774.14</v>
      </c>
    </row>
    <row r="29" spans="1:12" ht="18.95" customHeight="1">
      <c r="A29" s="257"/>
      <c r="B29" s="258"/>
      <c r="C29" s="259"/>
      <c r="D29" s="262" t="s">
        <v>44</v>
      </c>
      <c r="E29" s="423">
        <v>96127.725260000007</v>
      </c>
      <c r="F29" s="424">
        <v>5180.6660000000002</v>
      </c>
      <c r="G29" s="424">
        <v>600.56306000000006</v>
      </c>
      <c r="H29" s="424">
        <v>20930.679129999997</v>
      </c>
      <c r="I29" s="424">
        <v>399.45926000000003</v>
      </c>
      <c r="J29" s="424">
        <v>0</v>
      </c>
      <c r="K29" s="424">
        <v>0</v>
      </c>
      <c r="L29" s="425">
        <v>69016.357810000001</v>
      </c>
    </row>
    <row r="30" spans="1:12" ht="18.95" customHeight="1">
      <c r="A30" s="261"/>
      <c r="B30" s="259"/>
      <c r="C30" s="259"/>
      <c r="D30" s="262" t="s">
        <v>45</v>
      </c>
      <c r="E30" s="428">
        <v>0.63637565959418763</v>
      </c>
      <c r="F30" s="215">
        <v>0.99762487964567692</v>
      </c>
      <c r="G30" s="215">
        <v>0.50723231418918924</v>
      </c>
      <c r="H30" s="215">
        <v>0.59708113336185986</v>
      </c>
      <c r="I30" s="215">
        <v>0.37756073724007566</v>
      </c>
      <c r="J30" s="215">
        <v>0</v>
      </c>
      <c r="K30" s="215">
        <v>0</v>
      </c>
      <c r="L30" s="429">
        <v>0.63571462082623309</v>
      </c>
    </row>
    <row r="31" spans="1:12" ht="18.95" customHeight="1">
      <c r="A31" s="263"/>
      <c r="B31" s="264"/>
      <c r="C31" s="264"/>
      <c r="D31" s="267" t="s">
        <v>46</v>
      </c>
      <c r="E31" s="430">
        <v>0.63513318594917101</v>
      </c>
      <c r="F31" s="431">
        <v>0.99762487964567692</v>
      </c>
      <c r="G31" s="431">
        <v>0.50409026507075827</v>
      </c>
      <c r="H31" s="431">
        <v>0.59865373721423776</v>
      </c>
      <c r="I31" s="431">
        <v>0.32501042254850432</v>
      </c>
      <c r="J31" s="431">
        <v>0</v>
      </c>
      <c r="K31" s="431">
        <v>0</v>
      </c>
      <c r="L31" s="432">
        <v>0.63449233255257176</v>
      </c>
    </row>
    <row r="32" spans="1:12" ht="18.95" customHeight="1">
      <c r="A32" s="257" t="s">
        <v>373</v>
      </c>
      <c r="B32" s="258" t="s">
        <v>48</v>
      </c>
      <c r="C32" s="259" t="s">
        <v>374</v>
      </c>
      <c r="D32" s="262" t="s">
        <v>42</v>
      </c>
      <c r="E32" s="422">
        <v>576276</v>
      </c>
      <c r="F32" s="363">
        <v>576276</v>
      </c>
      <c r="G32" s="363">
        <v>0</v>
      </c>
      <c r="H32" s="363">
        <v>0</v>
      </c>
      <c r="I32" s="363">
        <v>0</v>
      </c>
      <c r="J32" s="363">
        <v>0</v>
      </c>
      <c r="K32" s="363">
        <v>0</v>
      </c>
      <c r="L32" s="364">
        <v>0</v>
      </c>
    </row>
    <row r="33" spans="1:12" ht="18.95" customHeight="1">
      <c r="A33" s="257"/>
      <c r="B33" s="258"/>
      <c r="C33" s="259"/>
      <c r="D33" s="262" t="s">
        <v>43</v>
      </c>
      <c r="E33" s="423">
        <v>1191184</v>
      </c>
      <c r="F33" s="424">
        <v>1191184</v>
      </c>
      <c r="G33" s="424">
        <v>0</v>
      </c>
      <c r="H33" s="424">
        <v>0</v>
      </c>
      <c r="I33" s="424">
        <v>0</v>
      </c>
      <c r="J33" s="424">
        <v>0</v>
      </c>
      <c r="K33" s="424">
        <v>0</v>
      </c>
      <c r="L33" s="425">
        <v>0</v>
      </c>
    </row>
    <row r="34" spans="1:12" ht="18.95" customHeight="1">
      <c r="A34" s="257"/>
      <c r="B34" s="258"/>
      <c r="C34" s="259"/>
      <c r="D34" s="262" t="s">
        <v>44</v>
      </c>
      <c r="E34" s="423">
        <v>846237.95690999983</v>
      </c>
      <c r="F34" s="424">
        <v>846237.95690999983</v>
      </c>
      <c r="G34" s="424">
        <v>0</v>
      </c>
      <c r="H34" s="424">
        <v>0</v>
      </c>
      <c r="I34" s="424">
        <v>0</v>
      </c>
      <c r="J34" s="424">
        <v>0</v>
      </c>
      <c r="K34" s="424">
        <v>0</v>
      </c>
      <c r="L34" s="425">
        <v>0</v>
      </c>
    </row>
    <row r="35" spans="1:12" ht="18.95" customHeight="1">
      <c r="A35" s="261"/>
      <c r="B35" s="259"/>
      <c r="C35" s="259"/>
      <c r="D35" s="262" t="s">
        <v>45</v>
      </c>
      <c r="E35" s="428">
        <v>1.468459482799908</v>
      </c>
      <c r="F35" s="215">
        <v>1.468459482799908</v>
      </c>
      <c r="G35" s="215">
        <v>0</v>
      </c>
      <c r="H35" s="215">
        <v>0</v>
      </c>
      <c r="I35" s="215">
        <v>0</v>
      </c>
      <c r="J35" s="215">
        <v>0</v>
      </c>
      <c r="K35" s="215">
        <v>0</v>
      </c>
      <c r="L35" s="429">
        <v>0</v>
      </c>
    </row>
    <row r="36" spans="1:12" ht="18.95" customHeight="1">
      <c r="A36" s="263"/>
      <c r="B36" s="264"/>
      <c r="C36" s="264"/>
      <c r="D36" s="262" t="s">
        <v>46</v>
      </c>
      <c r="E36" s="430">
        <v>0.71041749797680276</v>
      </c>
      <c r="F36" s="431">
        <v>0.71041749797680276</v>
      </c>
      <c r="G36" s="431">
        <v>0</v>
      </c>
      <c r="H36" s="431">
        <v>0</v>
      </c>
      <c r="I36" s="431">
        <v>0</v>
      </c>
      <c r="J36" s="431">
        <v>0</v>
      </c>
      <c r="K36" s="431">
        <v>0</v>
      </c>
      <c r="L36" s="432">
        <v>0</v>
      </c>
    </row>
    <row r="37" spans="1:12" ht="18.95" customHeight="1">
      <c r="A37" s="257" t="s">
        <v>375</v>
      </c>
      <c r="B37" s="258" t="s">
        <v>48</v>
      </c>
      <c r="C37" s="259" t="s">
        <v>376</v>
      </c>
      <c r="D37" s="260" t="s">
        <v>42</v>
      </c>
      <c r="E37" s="422">
        <v>905236</v>
      </c>
      <c r="F37" s="363">
        <v>105891</v>
      </c>
      <c r="G37" s="363">
        <v>194</v>
      </c>
      <c r="H37" s="363">
        <v>597043</v>
      </c>
      <c r="I37" s="363">
        <v>115630</v>
      </c>
      <c r="J37" s="363">
        <v>0</v>
      </c>
      <c r="K37" s="363">
        <v>0</v>
      </c>
      <c r="L37" s="364">
        <v>86478</v>
      </c>
    </row>
    <row r="38" spans="1:12" ht="18.95" customHeight="1">
      <c r="A38" s="257"/>
      <c r="B38" s="258"/>
      <c r="C38" s="259"/>
      <c r="D38" s="262" t="s">
        <v>43</v>
      </c>
      <c r="E38" s="423">
        <v>929645.94100000011</v>
      </c>
      <c r="F38" s="424">
        <v>106265.33900000001</v>
      </c>
      <c r="G38" s="424">
        <v>194</v>
      </c>
      <c r="H38" s="424">
        <v>619223.0830000001</v>
      </c>
      <c r="I38" s="424">
        <v>116981.745</v>
      </c>
      <c r="J38" s="424">
        <v>0</v>
      </c>
      <c r="K38" s="424">
        <v>0</v>
      </c>
      <c r="L38" s="425">
        <v>86981.774000000005</v>
      </c>
    </row>
    <row r="39" spans="1:12" ht="18.95" customHeight="1">
      <c r="A39" s="257"/>
      <c r="B39" s="258"/>
      <c r="C39" s="259"/>
      <c r="D39" s="262" t="s">
        <v>44</v>
      </c>
      <c r="E39" s="423">
        <v>545992.9729800002</v>
      </c>
      <c r="F39" s="424">
        <v>58407.062339999997</v>
      </c>
      <c r="G39" s="424">
        <v>155.23155</v>
      </c>
      <c r="H39" s="424">
        <v>396879.0932800002</v>
      </c>
      <c r="I39" s="424">
        <v>26752.177449999999</v>
      </c>
      <c r="J39" s="424">
        <v>0</v>
      </c>
      <c r="K39" s="424">
        <v>0</v>
      </c>
      <c r="L39" s="425">
        <v>63799.408359999994</v>
      </c>
    </row>
    <row r="40" spans="1:12" ht="18.95" customHeight="1">
      <c r="A40" s="261"/>
      <c r="B40" s="259"/>
      <c r="C40" s="259"/>
      <c r="D40" s="262" t="s">
        <v>45</v>
      </c>
      <c r="E40" s="428">
        <v>0.60314986697391637</v>
      </c>
      <c r="F40" s="215">
        <v>0.55157720996118642</v>
      </c>
      <c r="G40" s="215">
        <v>0.80016262886597933</v>
      </c>
      <c r="H40" s="215">
        <v>0.66474122178804573</v>
      </c>
      <c r="I40" s="215">
        <v>0.23136017858687191</v>
      </c>
      <c r="J40" s="215">
        <v>0</v>
      </c>
      <c r="K40" s="215">
        <v>0</v>
      </c>
      <c r="L40" s="429">
        <v>0.73775305118064705</v>
      </c>
    </row>
    <row r="41" spans="1:12" ht="18.95" customHeight="1">
      <c r="A41" s="263"/>
      <c r="B41" s="264"/>
      <c r="C41" s="264"/>
      <c r="D41" s="268" t="s">
        <v>46</v>
      </c>
      <c r="E41" s="430">
        <v>0.58731281329824048</v>
      </c>
      <c r="F41" s="431">
        <v>0.54963417883605481</v>
      </c>
      <c r="G41" s="431">
        <v>0.80016262886597933</v>
      </c>
      <c r="H41" s="431">
        <v>0.64093071491651765</v>
      </c>
      <c r="I41" s="431">
        <v>0.22868677031617199</v>
      </c>
      <c r="J41" s="431">
        <v>0</v>
      </c>
      <c r="K41" s="431">
        <v>0</v>
      </c>
      <c r="L41" s="432">
        <v>0.73348019275854259</v>
      </c>
    </row>
    <row r="42" spans="1:12" ht="18.75" hidden="1" customHeight="1">
      <c r="A42" s="269" t="s">
        <v>377</v>
      </c>
      <c r="B42" s="270" t="s">
        <v>48</v>
      </c>
      <c r="C42" s="271" t="s">
        <v>378</v>
      </c>
      <c r="D42" s="272" t="s">
        <v>42</v>
      </c>
      <c r="E42" s="422">
        <v>0</v>
      </c>
      <c r="F42" s="363">
        <v>0</v>
      </c>
      <c r="G42" s="363">
        <v>0</v>
      </c>
      <c r="H42" s="363">
        <v>0</v>
      </c>
      <c r="I42" s="363">
        <v>0</v>
      </c>
      <c r="J42" s="363">
        <v>0</v>
      </c>
      <c r="K42" s="363">
        <v>0</v>
      </c>
      <c r="L42" s="364">
        <v>0</v>
      </c>
    </row>
    <row r="43" spans="1:12" ht="18.95" hidden="1" customHeight="1">
      <c r="A43" s="261"/>
      <c r="B43" s="259"/>
      <c r="C43" s="259" t="s">
        <v>379</v>
      </c>
      <c r="D43" s="262" t="s">
        <v>43</v>
      </c>
      <c r="E43" s="423">
        <v>0</v>
      </c>
      <c r="F43" s="424">
        <v>0</v>
      </c>
      <c r="G43" s="424">
        <v>0</v>
      </c>
      <c r="H43" s="424">
        <v>0</v>
      </c>
      <c r="I43" s="424">
        <v>0</v>
      </c>
      <c r="J43" s="424">
        <v>0</v>
      </c>
      <c r="K43" s="424">
        <v>0</v>
      </c>
      <c r="L43" s="425">
        <v>0</v>
      </c>
    </row>
    <row r="44" spans="1:12" ht="18.95" hidden="1" customHeight="1">
      <c r="A44" s="261"/>
      <c r="B44" s="259"/>
      <c r="C44" s="259"/>
      <c r="D44" s="262" t="s">
        <v>44</v>
      </c>
      <c r="E44" s="423">
        <v>0</v>
      </c>
      <c r="F44" s="424">
        <v>0</v>
      </c>
      <c r="G44" s="424">
        <v>0</v>
      </c>
      <c r="H44" s="424">
        <v>0</v>
      </c>
      <c r="I44" s="424">
        <v>0</v>
      </c>
      <c r="J44" s="424">
        <v>0</v>
      </c>
      <c r="K44" s="424">
        <v>0</v>
      </c>
      <c r="L44" s="425">
        <v>0</v>
      </c>
    </row>
    <row r="45" spans="1:12" ht="18.95" hidden="1" customHeight="1">
      <c r="A45" s="261"/>
      <c r="B45" s="259"/>
      <c r="C45" s="259"/>
      <c r="D45" s="262" t="s">
        <v>45</v>
      </c>
      <c r="E45" s="428">
        <v>0</v>
      </c>
      <c r="F45" s="215">
        <v>0</v>
      </c>
      <c r="G45" s="215">
        <v>0</v>
      </c>
      <c r="H45" s="215">
        <v>0</v>
      </c>
      <c r="I45" s="215">
        <v>0</v>
      </c>
      <c r="J45" s="215">
        <v>0</v>
      </c>
      <c r="K45" s="215">
        <v>0</v>
      </c>
      <c r="L45" s="429">
        <v>0</v>
      </c>
    </row>
    <row r="46" spans="1:12" ht="18.95" hidden="1" customHeight="1">
      <c r="A46" s="263"/>
      <c r="B46" s="264"/>
      <c r="C46" s="264"/>
      <c r="D46" s="265" t="s">
        <v>46</v>
      </c>
      <c r="E46" s="430">
        <v>0</v>
      </c>
      <c r="F46" s="431">
        <v>0</v>
      </c>
      <c r="G46" s="431">
        <v>0</v>
      </c>
      <c r="H46" s="431">
        <v>0</v>
      </c>
      <c r="I46" s="431">
        <v>0</v>
      </c>
      <c r="J46" s="431">
        <v>0</v>
      </c>
      <c r="K46" s="431">
        <v>0</v>
      </c>
      <c r="L46" s="432">
        <v>0</v>
      </c>
    </row>
    <row r="47" spans="1:12" ht="18.95" customHeight="1">
      <c r="A47" s="257" t="s">
        <v>380</v>
      </c>
      <c r="B47" s="258" t="s">
        <v>48</v>
      </c>
      <c r="C47" s="259" t="s">
        <v>381</v>
      </c>
      <c r="D47" s="273" t="s">
        <v>42</v>
      </c>
      <c r="E47" s="422">
        <v>364289</v>
      </c>
      <c r="F47" s="363">
        <v>272712</v>
      </c>
      <c r="G47" s="363">
        <v>236</v>
      </c>
      <c r="H47" s="363">
        <v>86778</v>
      </c>
      <c r="I47" s="363">
        <v>326</v>
      </c>
      <c r="J47" s="363">
        <v>0</v>
      </c>
      <c r="K47" s="363">
        <v>0</v>
      </c>
      <c r="L47" s="364">
        <v>4237</v>
      </c>
    </row>
    <row r="48" spans="1:12" ht="18.95" customHeight="1">
      <c r="A48" s="257"/>
      <c r="B48" s="258"/>
      <c r="C48" s="259"/>
      <c r="D48" s="262" t="s">
        <v>43</v>
      </c>
      <c r="E48" s="423">
        <v>364369</v>
      </c>
      <c r="F48" s="424">
        <v>272632.29599999997</v>
      </c>
      <c r="G48" s="424">
        <v>236</v>
      </c>
      <c r="H48" s="424">
        <v>86923.703999999998</v>
      </c>
      <c r="I48" s="424">
        <v>340</v>
      </c>
      <c r="J48" s="424">
        <v>0</v>
      </c>
      <c r="K48" s="424">
        <v>0</v>
      </c>
      <c r="L48" s="425">
        <v>4237</v>
      </c>
    </row>
    <row r="49" spans="1:12" ht="18.95" customHeight="1">
      <c r="A49" s="257"/>
      <c r="B49" s="258"/>
      <c r="C49" s="259"/>
      <c r="D49" s="262" t="s">
        <v>44</v>
      </c>
      <c r="E49" s="423">
        <v>238982.53965999998</v>
      </c>
      <c r="F49" s="424">
        <v>182285.77299</v>
      </c>
      <c r="G49" s="424">
        <v>102.35476</v>
      </c>
      <c r="H49" s="424">
        <v>54617.374229999987</v>
      </c>
      <c r="I49" s="424">
        <v>218.83170999999999</v>
      </c>
      <c r="J49" s="424">
        <v>0</v>
      </c>
      <c r="K49" s="424">
        <v>0</v>
      </c>
      <c r="L49" s="425">
        <v>1758.20597</v>
      </c>
    </row>
    <row r="50" spans="1:12" ht="18.95" customHeight="1">
      <c r="A50" s="257"/>
      <c r="B50" s="259"/>
      <c r="C50" s="259"/>
      <c r="D50" s="262" t="s">
        <v>45</v>
      </c>
      <c r="E50" s="428">
        <v>0.65602458394296825</v>
      </c>
      <c r="F50" s="215">
        <v>0.66841859907154799</v>
      </c>
      <c r="G50" s="215">
        <v>0.43370661016949152</v>
      </c>
      <c r="H50" s="215">
        <v>0.62939194530871867</v>
      </c>
      <c r="I50" s="215">
        <v>0.67126291411042938</v>
      </c>
      <c r="J50" s="215">
        <v>0</v>
      </c>
      <c r="K50" s="215">
        <v>0</v>
      </c>
      <c r="L50" s="429">
        <v>0.41496482652820393</v>
      </c>
    </row>
    <row r="51" spans="1:12" ht="18.95" customHeight="1">
      <c r="A51" s="263"/>
      <c r="B51" s="264"/>
      <c r="C51" s="264"/>
      <c r="D51" s="267" t="s">
        <v>46</v>
      </c>
      <c r="E51" s="430">
        <v>0.65588054872944734</v>
      </c>
      <c r="F51" s="431">
        <v>0.66861401112214536</v>
      </c>
      <c r="G51" s="431">
        <v>0.43370661016949152</v>
      </c>
      <c r="H51" s="431">
        <v>0.62833694051969979</v>
      </c>
      <c r="I51" s="431">
        <v>0.64362267647058824</v>
      </c>
      <c r="J51" s="431">
        <v>0</v>
      </c>
      <c r="K51" s="431">
        <v>0</v>
      </c>
      <c r="L51" s="432">
        <v>0.41496482652820393</v>
      </c>
    </row>
    <row r="52" spans="1:12" ht="18.95" customHeight="1">
      <c r="A52" s="257" t="s">
        <v>382</v>
      </c>
      <c r="B52" s="258" t="s">
        <v>48</v>
      </c>
      <c r="C52" s="259" t="s">
        <v>383</v>
      </c>
      <c r="D52" s="260" t="s">
        <v>42</v>
      </c>
      <c r="E52" s="422">
        <v>18000</v>
      </c>
      <c r="F52" s="363">
        <v>18000</v>
      </c>
      <c r="G52" s="363">
        <v>0</v>
      </c>
      <c r="H52" s="363">
        <v>0</v>
      </c>
      <c r="I52" s="363">
        <v>0</v>
      </c>
      <c r="J52" s="363">
        <v>0</v>
      </c>
      <c r="K52" s="363">
        <v>0</v>
      </c>
      <c r="L52" s="364">
        <v>0</v>
      </c>
    </row>
    <row r="53" spans="1:12" ht="18.95" customHeight="1">
      <c r="A53" s="257"/>
      <c r="B53" s="258"/>
      <c r="C53" s="259"/>
      <c r="D53" s="262" t="s">
        <v>43</v>
      </c>
      <c r="E53" s="423">
        <v>18000</v>
      </c>
      <c r="F53" s="424">
        <v>18000</v>
      </c>
      <c r="G53" s="424">
        <v>0</v>
      </c>
      <c r="H53" s="424">
        <v>0</v>
      </c>
      <c r="I53" s="424">
        <v>0</v>
      </c>
      <c r="J53" s="424">
        <v>0</v>
      </c>
      <c r="K53" s="424">
        <v>0</v>
      </c>
      <c r="L53" s="425">
        <v>0</v>
      </c>
    </row>
    <row r="54" spans="1:12" ht="18.95" customHeight="1">
      <c r="A54" s="257"/>
      <c r="B54" s="258"/>
      <c r="C54" s="259"/>
      <c r="D54" s="262" t="s">
        <v>44</v>
      </c>
      <c r="E54" s="423">
        <v>9470.73</v>
      </c>
      <c r="F54" s="424">
        <v>9470.73</v>
      </c>
      <c r="G54" s="424">
        <v>0</v>
      </c>
      <c r="H54" s="424">
        <v>0</v>
      </c>
      <c r="I54" s="424">
        <v>0</v>
      </c>
      <c r="J54" s="424">
        <v>0</v>
      </c>
      <c r="K54" s="424">
        <v>0</v>
      </c>
      <c r="L54" s="425">
        <v>0</v>
      </c>
    </row>
    <row r="55" spans="1:12" ht="18.95" customHeight="1">
      <c r="A55" s="261"/>
      <c r="B55" s="259"/>
      <c r="C55" s="259"/>
      <c r="D55" s="262" t="s">
        <v>45</v>
      </c>
      <c r="E55" s="428">
        <v>0.52615166666666668</v>
      </c>
      <c r="F55" s="215">
        <v>0.52615166666666668</v>
      </c>
      <c r="G55" s="215">
        <v>0</v>
      </c>
      <c r="H55" s="215">
        <v>0</v>
      </c>
      <c r="I55" s="215">
        <v>0</v>
      </c>
      <c r="J55" s="215">
        <v>0</v>
      </c>
      <c r="K55" s="215">
        <v>0</v>
      </c>
      <c r="L55" s="429">
        <v>0</v>
      </c>
    </row>
    <row r="56" spans="1:12" ht="18.95" customHeight="1">
      <c r="A56" s="263"/>
      <c r="B56" s="264"/>
      <c r="C56" s="264"/>
      <c r="D56" s="267" t="s">
        <v>46</v>
      </c>
      <c r="E56" s="430">
        <v>0.52615166666666668</v>
      </c>
      <c r="F56" s="431">
        <v>0.52615166666666668</v>
      </c>
      <c r="G56" s="431">
        <v>0</v>
      </c>
      <c r="H56" s="431">
        <v>0</v>
      </c>
      <c r="I56" s="431">
        <v>0</v>
      </c>
      <c r="J56" s="431">
        <v>0</v>
      </c>
      <c r="K56" s="431">
        <v>0</v>
      </c>
      <c r="L56" s="432">
        <v>0</v>
      </c>
    </row>
    <row r="57" spans="1:12" ht="18.95" customHeight="1">
      <c r="A57" s="257" t="s">
        <v>384</v>
      </c>
      <c r="B57" s="258" t="s">
        <v>48</v>
      </c>
      <c r="C57" s="259" t="s">
        <v>385</v>
      </c>
      <c r="D57" s="262" t="s">
        <v>42</v>
      </c>
      <c r="E57" s="422">
        <v>10899314</v>
      </c>
      <c r="F57" s="363">
        <v>4481588</v>
      </c>
      <c r="G57" s="363">
        <v>13866</v>
      </c>
      <c r="H57" s="363">
        <v>3349462</v>
      </c>
      <c r="I57" s="363">
        <v>2526359</v>
      </c>
      <c r="J57" s="363">
        <v>0</v>
      </c>
      <c r="K57" s="363">
        <v>0</v>
      </c>
      <c r="L57" s="364">
        <v>528039</v>
      </c>
    </row>
    <row r="58" spans="1:12" ht="18.95" customHeight="1">
      <c r="A58" s="257"/>
      <c r="B58" s="258"/>
      <c r="C58" s="259"/>
      <c r="D58" s="262" t="s">
        <v>43</v>
      </c>
      <c r="E58" s="423">
        <v>12694874.498129999</v>
      </c>
      <c r="F58" s="424">
        <v>4802437.1268599974</v>
      </c>
      <c r="G58" s="424">
        <v>13774.7</v>
      </c>
      <c r="H58" s="424">
        <v>3396060.3793500015</v>
      </c>
      <c r="I58" s="424">
        <v>3944361.8129200013</v>
      </c>
      <c r="J58" s="424">
        <v>0</v>
      </c>
      <c r="K58" s="424">
        <v>0</v>
      </c>
      <c r="L58" s="425">
        <v>538240.47900000017</v>
      </c>
    </row>
    <row r="59" spans="1:12" ht="18.95" customHeight="1">
      <c r="A59" s="257"/>
      <c r="B59" s="258"/>
      <c r="C59" s="259"/>
      <c r="D59" s="262" t="s">
        <v>44</v>
      </c>
      <c r="E59" s="423">
        <v>6002885.3734399965</v>
      </c>
      <c r="F59" s="424">
        <v>2932682.5630199993</v>
      </c>
      <c r="G59" s="424">
        <v>6525.4988599999997</v>
      </c>
      <c r="H59" s="424">
        <v>1693583.4760299963</v>
      </c>
      <c r="I59" s="424">
        <v>1002379.3666200001</v>
      </c>
      <c r="J59" s="424">
        <v>0</v>
      </c>
      <c r="K59" s="424">
        <v>0</v>
      </c>
      <c r="L59" s="425">
        <v>367714.46890999994</v>
      </c>
    </row>
    <row r="60" spans="1:12" ht="18.95" customHeight="1">
      <c r="A60" s="261"/>
      <c r="B60" s="259"/>
      <c r="C60" s="259"/>
      <c r="D60" s="262" t="s">
        <v>45</v>
      </c>
      <c r="E60" s="428">
        <v>0.55075809114591956</v>
      </c>
      <c r="F60" s="215">
        <v>0.65438468753040202</v>
      </c>
      <c r="G60" s="215">
        <v>0.47061148564834848</v>
      </c>
      <c r="H60" s="215">
        <v>0.50562850870677034</v>
      </c>
      <c r="I60" s="215">
        <v>0.39676837956125799</v>
      </c>
      <c r="J60" s="215">
        <v>0</v>
      </c>
      <c r="K60" s="215">
        <v>0</v>
      </c>
      <c r="L60" s="429">
        <v>0.69637748141709221</v>
      </c>
    </row>
    <row r="61" spans="1:12" ht="18.95" customHeight="1">
      <c r="A61" s="263"/>
      <c r="B61" s="264"/>
      <c r="C61" s="264"/>
      <c r="D61" s="262" t="s">
        <v>46</v>
      </c>
      <c r="E61" s="430">
        <v>0.47285897740259214</v>
      </c>
      <c r="F61" s="431">
        <v>0.61066547787112635</v>
      </c>
      <c r="G61" s="431">
        <v>0.47373074259330505</v>
      </c>
      <c r="H61" s="431">
        <v>0.49869062585811402</v>
      </c>
      <c r="I61" s="431">
        <v>0.25412967018812638</v>
      </c>
      <c r="J61" s="431">
        <v>0</v>
      </c>
      <c r="K61" s="431">
        <v>0</v>
      </c>
      <c r="L61" s="432">
        <v>0.6831787709337257</v>
      </c>
    </row>
    <row r="62" spans="1:12" ht="18.95" customHeight="1">
      <c r="A62" s="257" t="s">
        <v>386</v>
      </c>
      <c r="B62" s="258" t="s">
        <v>48</v>
      </c>
      <c r="C62" s="259" t="s">
        <v>135</v>
      </c>
      <c r="D62" s="260" t="s">
        <v>42</v>
      </c>
      <c r="E62" s="422">
        <v>57940</v>
      </c>
      <c r="F62" s="363">
        <v>54366</v>
      </c>
      <c r="G62" s="363">
        <v>10</v>
      </c>
      <c r="H62" s="363">
        <v>3564</v>
      </c>
      <c r="I62" s="363">
        <v>0</v>
      </c>
      <c r="J62" s="363">
        <v>0</v>
      </c>
      <c r="K62" s="363">
        <v>0</v>
      </c>
      <c r="L62" s="364">
        <v>0</v>
      </c>
    </row>
    <row r="63" spans="1:12" ht="18.95" customHeight="1">
      <c r="A63" s="257"/>
      <c r="B63" s="258"/>
      <c r="C63" s="259"/>
      <c r="D63" s="262" t="s">
        <v>43</v>
      </c>
      <c r="E63" s="423">
        <v>57992.091760000003</v>
      </c>
      <c r="F63" s="424">
        <v>54366</v>
      </c>
      <c r="G63" s="424">
        <v>10</v>
      </c>
      <c r="H63" s="424">
        <v>3616.0917599999998</v>
      </c>
      <c r="I63" s="424">
        <v>0</v>
      </c>
      <c r="J63" s="424">
        <v>0</v>
      </c>
      <c r="K63" s="424">
        <v>0</v>
      </c>
      <c r="L63" s="425">
        <v>0</v>
      </c>
    </row>
    <row r="64" spans="1:12" ht="18.95" customHeight="1">
      <c r="A64" s="257"/>
      <c r="B64" s="258"/>
      <c r="C64" s="259"/>
      <c r="D64" s="262" t="s">
        <v>44</v>
      </c>
      <c r="E64" s="423">
        <v>41856.028180000008</v>
      </c>
      <c r="F64" s="424">
        <v>39825.159300000007</v>
      </c>
      <c r="G64" s="424">
        <v>2.4027099999999999</v>
      </c>
      <c r="H64" s="424">
        <v>2028.4661700000001</v>
      </c>
      <c r="I64" s="424">
        <v>0</v>
      </c>
      <c r="J64" s="424">
        <v>0</v>
      </c>
      <c r="K64" s="424">
        <v>0</v>
      </c>
      <c r="L64" s="425">
        <v>0</v>
      </c>
    </row>
    <row r="65" spans="1:12" ht="18.95" customHeight="1">
      <c r="A65" s="261"/>
      <c r="B65" s="259"/>
      <c r="C65" s="259"/>
      <c r="D65" s="262" t="s">
        <v>45</v>
      </c>
      <c r="E65" s="428">
        <v>0.7224029716948569</v>
      </c>
      <c r="F65" s="215">
        <v>0.73253797042269075</v>
      </c>
      <c r="G65" s="215">
        <v>0.24027099999999998</v>
      </c>
      <c r="H65" s="215">
        <v>0.56915436868686875</v>
      </c>
      <c r="I65" s="215">
        <v>0</v>
      </c>
      <c r="J65" s="215">
        <v>0</v>
      </c>
      <c r="K65" s="215">
        <v>0</v>
      </c>
      <c r="L65" s="429">
        <v>0</v>
      </c>
    </row>
    <row r="66" spans="1:12" ht="18.95" customHeight="1">
      <c r="A66" s="263"/>
      <c r="B66" s="264"/>
      <c r="C66" s="264"/>
      <c r="D66" s="267" t="s">
        <v>46</v>
      </c>
      <c r="E66" s="430">
        <v>0.72175406869648684</v>
      </c>
      <c r="F66" s="431">
        <v>0.73253797042269075</v>
      </c>
      <c r="G66" s="431">
        <v>0.24027099999999998</v>
      </c>
      <c r="H66" s="431">
        <v>0.56095539179569942</v>
      </c>
      <c r="I66" s="431">
        <v>0</v>
      </c>
      <c r="J66" s="431">
        <v>0</v>
      </c>
      <c r="K66" s="431">
        <v>0</v>
      </c>
      <c r="L66" s="432">
        <v>0</v>
      </c>
    </row>
    <row r="67" spans="1:12" ht="18.95" customHeight="1">
      <c r="A67" s="257" t="s">
        <v>387</v>
      </c>
      <c r="B67" s="258" t="s">
        <v>48</v>
      </c>
      <c r="C67" s="259" t="s">
        <v>388</v>
      </c>
      <c r="D67" s="260" t="s">
        <v>42</v>
      </c>
      <c r="E67" s="422">
        <v>1332054</v>
      </c>
      <c r="F67" s="363">
        <v>1320532</v>
      </c>
      <c r="G67" s="363">
        <v>345</v>
      </c>
      <c r="H67" s="363">
        <v>10508</v>
      </c>
      <c r="I67" s="363">
        <v>669</v>
      </c>
      <c r="J67" s="363">
        <v>0</v>
      </c>
      <c r="K67" s="363">
        <v>0</v>
      </c>
      <c r="L67" s="364">
        <v>0</v>
      </c>
    </row>
    <row r="68" spans="1:12" ht="18.95" customHeight="1">
      <c r="A68" s="257"/>
      <c r="B68" s="258"/>
      <c r="C68" s="259"/>
      <c r="D68" s="262" t="s">
        <v>43</v>
      </c>
      <c r="E68" s="423">
        <v>2173166.2624699995</v>
      </c>
      <c r="F68" s="424">
        <v>2132523.7095399997</v>
      </c>
      <c r="G68" s="424">
        <v>341.36521999999997</v>
      </c>
      <c r="H68" s="424">
        <v>37241.819450000017</v>
      </c>
      <c r="I68" s="424">
        <v>3059.3682599999997</v>
      </c>
      <c r="J68" s="424">
        <v>0</v>
      </c>
      <c r="K68" s="424">
        <v>0</v>
      </c>
      <c r="L68" s="425">
        <v>0</v>
      </c>
    </row>
    <row r="69" spans="1:12" ht="18.95" customHeight="1">
      <c r="A69" s="257"/>
      <c r="B69" s="258"/>
      <c r="C69" s="259"/>
      <c r="D69" s="262" t="s">
        <v>44</v>
      </c>
      <c r="E69" s="423">
        <v>1239013.88429</v>
      </c>
      <c r="F69" s="424">
        <v>1211698.8499499999</v>
      </c>
      <c r="G69" s="424">
        <v>105.82308</v>
      </c>
      <c r="H69" s="424">
        <v>27097.286999999997</v>
      </c>
      <c r="I69" s="424">
        <v>111.92425999999999</v>
      </c>
      <c r="J69" s="424">
        <v>0</v>
      </c>
      <c r="K69" s="424">
        <v>0</v>
      </c>
      <c r="L69" s="425">
        <v>0</v>
      </c>
    </row>
    <row r="70" spans="1:12" ht="18.95" customHeight="1">
      <c r="A70" s="261"/>
      <c r="B70" s="259"/>
      <c r="C70" s="259"/>
      <c r="D70" s="262" t="s">
        <v>45</v>
      </c>
      <c r="E70" s="428">
        <v>0.93015289492017583</v>
      </c>
      <c r="F70" s="215">
        <v>0.91758386010335224</v>
      </c>
      <c r="G70" s="215">
        <v>0.30673356521739131</v>
      </c>
      <c r="H70" s="215">
        <v>2.578729253901789</v>
      </c>
      <c r="I70" s="215">
        <v>0.16730083707025409</v>
      </c>
      <c r="J70" s="215">
        <v>0</v>
      </c>
      <c r="K70" s="215">
        <v>0</v>
      </c>
      <c r="L70" s="429">
        <v>0</v>
      </c>
    </row>
    <row r="71" spans="1:12" ht="18.95" customHeight="1">
      <c r="A71" s="263"/>
      <c r="B71" s="264"/>
      <c r="C71" s="264"/>
      <c r="D71" s="265" t="s">
        <v>46</v>
      </c>
      <c r="E71" s="430">
        <v>0.57014224161650151</v>
      </c>
      <c r="F71" s="431">
        <v>0.56819947395162695</v>
      </c>
      <c r="G71" s="431">
        <v>0.30999959515500736</v>
      </c>
      <c r="H71" s="431">
        <v>0.72760373687918689</v>
      </c>
      <c r="I71" s="431">
        <v>3.6584108380597502E-2</v>
      </c>
      <c r="J71" s="431">
        <v>0</v>
      </c>
      <c r="K71" s="431">
        <v>0</v>
      </c>
      <c r="L71" s="432">
        <v>0</v>
      </c>
    </row>
    <row r="72" spans="1:12" ht="18.95" customHeight="1">
      <c r="A72" s="274" t="s">
        <v>389</v>
      </c>
      <c r="B72" s="270" t="s">
        <v>48</v>
      </c>
      <c r="C72" s="275" t="s">
        <v>390</v>
      </c>
      <c r="D72" s="272" t="s">
        <v>42</v>
      </c>
      <c r="E72" s="422">
        <v>438923</v>
      </c>
      <c r="F72" s="363">
        <v>299971</v>
      </c>
      <c r="G72" s="363">
        <v>242</v>
      </c>
      <c r="H72" s="363">
        <v>126696</v>
      </c>
      <c r="I72" s="363">
        <v>5735</v>
      </c>
      <c r="J72" s="363">
        <v>0</v>
      </c>
      <c r="K72" s="363">
        <v>0</v>
      </c>
      <c r="L72" s="364">
        <v>6279</v>
      </c>
    </row>
    <row r="73" spans="1:12" ht="18.95" customHeight="1">
      <c r="A73" s="257"/>
      <c r="B73" s="258"/>
      <c r="C73" s="259"/>
      <c r="D73" s="262" t="s">
        <v>43</v>
      </c>
      <c r="E73" s="423">
        <v>465045.842</v>
      </c>
      <c r="F73" s="424">
        <v>301012.45699999999</v>
      </c>
      <c r="G73" s="424">
        <v>263.92500000000001</v>
      </c>
      <c r="H73" s="424">
        <v>125233.55100000004</v>
      </c>
      <c r="I73" s="424">
        <v>8203.7489999999998</v>
      </c>
      <c r="J73" s="424">
        <v>0</v>
      </c>
      <c r="K73" s="424">
        <v>0</v>
      </c>
      <c r="L73" s="425">
        <v>30332.16</v>
      </c>
    </row>
    <row r="74" spans="1:12" ht="18.95" customHeight="1">
      <c r="A74" s="257"/>
      <c r="B74" s="258"/>
      <c r="C74" s="259"/>
      <c r="D74" s="262" t="s">
        <v>44</v>
      </c>
      <c r="E74" s="423">
        <v>249677.31934999998</v>
      </c>
      <c r="F74" s="424">
        <v>180263.61488999997</v>
      </c>
      <c r="G74" s="424">
        <v>122.84870000000001</v>
      </c>
      <c r="H74" s="424">
        <v>55911.874550000008</v>
      </c>
      <c r="I74" s="424">
        <v>1433.9433300000003</v>
      </c>
      <c r="J74" s="424">
        <v>0</v>
      </c>
      <c r="K74" s="424">
        <v>0</v>
      </c>
      <c r="L74" s="425">
        <v>11945.03788</v>
      </c>
    </row>
    <row r="75" spans="1:12" ht="18.95" customHeight="1">
      <c r="A75" s="261"/>
      <c r="B75" s="259"/>
      <c r="C75" s="259" t="s">
        <v>4</v>
      </c>
      <c r="D75" s="262" t="s">
        <v>45</v>
      </c>
      <c r="E75" s="428">
        <v>0.56884082025776728</v>
      </c>
      <c r="F75" s="215">
        <v>0.60093680685799622</v>
      </c>
      <c r="G75" s="215">
        <v>0.50763925619834716</v>
      </c>
      <c r="H75" s="215">
        <v>0.44130733843215264</v>
      </c>
      <c r="I75" s="215">
        <v>0.25003371054925899</v>
      </c>
      <c r="J75" s="215">
        <v>0</v>
      </c>
      <c r="K75" s="215">
        <v>0</v>
      </c>
      <c r="L75" s="429">
        <v>1.9023790221372829</v>
      </c>
    </row>
    <row r="76" spans="1:12" ht="18.95" customHeight="1">
      <c r="A76" s="263"/>
      <c r="B76" s="264"/>
      <c r="C76" s="264"/>
      <c r="D76" s="268" t="s">
        <v>46</v>
      </c>
      <c r="E76" s="430">
        <v>0.53688754269089878</v>
      </c>
      <c r="F76" s="431">
        <v>0.59885765754205966</v>
      </c>
      <c r="G76" s="431">
        <v>0.46546822013829686</v>
      </c>
      <c r="H76" s="431">
        <v>0.4464608254220947</v>
      </c>
      <c r="I76" s="431">
        <v>0.17479122410985518</v>
      </c>
      <c r="J76" s="431">
        <v>0</v>
      </c>
      <c r="K76" s="431">
        <v>0</v>
      </c>
      <c r="L76" s="432">
        <v>0.3938076905831962</v>
      </c>
    </row>
    <row r="77" spans="1:12" ht="18.95" customHeight="1">
      <c r="A77" s="257" t="s">
        <v>391</v>
      </c>
      <c r="B77" s="258" t="s">
        <v>48</v>
      </c>
      <c r="C77" s="259" t="s">
        <v>392</v>
      </c>
      <c r="D77" s="273" t="s">
        <v>42</v>
      </c>
      <c r="E77" s="422">
        <v>195499</v>
      </c>
      <c r="F77" s="363"/>
      <c r="G77" s="363">
        <v>260</v>
      </c>
      <c r="H77" s="363">
        <v>191509</v>
      </c>
      <c r="I77" s="363">
        <v>1300</v>
      </c>
      <c r="J77" s="363">
        <v>0</v>
      </c>
      <c r="K77" s="363">
        <v>0</v>
      </c>
      <c r="L77" s="364">
        <v>2430</v>
      </c>
    </row>
    <row r="78" spans="1:12" ht="18.95" customHeight="1">
      <c r="A78" s="257"/>
      <c r="B78" s="258"/>
      <c r="C78" s="259"/>
      <c r="D78" s="262" t="s">
        <v>43</v>
      </c>
      <c r="E78" s="423">
        <v>195729.087</v>
      </c>
      <c r="F78" s="424">
        <v>0</v>
      </c>
      <c r="G78" s="424">
        <v>293.39099999999996</v>
      </c>
      <c r="H78" s="424">
        <v>190697.872</v>
      </c>
      <c r="I78" s="424">
        <v>2164.8200000000002</v>
      </c>
      <c r="J78" s="424">
        <v>0</v>
      </c>
      <c r="K78" s="424">
        <v>0</v>
      </c>
      <c r="L78" s="425">
        <v>2573.0040000000004</v>
      </c>
    </row>
    <row r="79" spans="1:12" ht="18.95" customHeight="1">
      <c r="A79" s="257"/>
      <c r="B79" s="258"/>
      <c r="C79" s="259"/>
      <c r="D79" s="262" t="s">
        <v>44</v>
      </c>
      <c r="E79" s="423">
        <v>126561.17821000001</v>
      </c>
      <c r="F79" s="424">
        <v>0</v>
      </c>
      <c r="G79" s="424">
        <v>171.84511000000001</v>
      </c>
      <c r="H79" s="424">
        <v>124968.39436000002</v>
      </c>
      <c r="I79" s="424">
        <v>23.255189999999999</v>
      </c>
      <c r="J79" s="424">
        <v>0</v>
      </c>
      <c r="K79" s="424">
        <v>0</v>
      </c>
      <c r="L79" s="425">
        <v>1397.6835499999997</v>
      </c>
    </row>
    <row r="80" spans="1:12" ht="18.95" customHeight="1">
      <c r="A80" s="261"/>
      <c r="B80" s="259"/>
      <c r="C80" s="259"/>
      <c r="D80" s="262" t="s">
        <v>45</v>
      </c>
      <c r="E80" s="428">
        <v>0.64737506693128877</v>
      </c>
      <c r="F80" s="215">
        <v>0</v>
      </c>
      <c r="G80" s="215">
        <v>0.66094273076923082</v>
      </c>
      <c r="H80" s="215">
        <v>0.65254580390477745</v>
      </c>
      <c r="I80" s="215">
        <v>1.7888607692307691E-2</v>
      </c>
      <c r="J80" s="215">
        <v>0</v>
      </c>
      <c r="K80" s="215">
        <v>0</v>
      </c>
      <c r="L80" s="429">
        <v>0.57517841563785999</v>
      </c>
    </row>
    <row r="81" spans="1:12" ht="18.95" customHeight="1">
      <c r="A81" s="263"/>
      <c r="B81" s="264"/>
      <c r="C81" s="264"/>
      <c r="D81" s="262" t="s">
        <v>46</v>
      </c>
      <c r="E81" s="430">
        <v>0.64661405287196794</v>
      </c>
      <c r="F81" s="431">
        <v>0</v>
      </c>
      <c r="G81" s="431">
        <v>0.58572045495601444</v>
      </c>
      <c r="H81" s="431">
        <v>0.65532138900847314</v>
      </c>
      <c r="I81" s="431">
        <v>1.0742320377675741E-2</v>
      </c>
      <c r="J81" s="431">
        <v>0</v>
      </c>
      <c r="K81" s="431">
        <v>0</v>
      </c>
      <c r="L81" s="432">
        <v>0.54321079563032137</v>
      </c>
    </row>
    <row r="82" spans="1:12" ht="18.95" customHeight="1">
      <c r="A82" s="257" t="s">
        <v>393</v>
      </c>
      <c r="B82" s="258" t="s">
        <v>48</v>
      </c>
      <c r="C82" s="259" t="s">
        <v>112</v>
      </c>
      <c r="D82" s="260" t="s">
        <v>42</v>
      </c>
      <c r="E82" s="422">
        <v>6347221</v>
      </c>
      <c r="F82" s="363">
        <v>5099417</v>
      </c>
      <c r="G82" s="363">
        <v>41521</v>
      </c>
      <c r="H82" s="363">
        <v>774696</v>
      </c>
      <c r="I82" s="363">
        <v>294856</v>
      </c>
      <c r="J82" s="363">
        <v>0</v>
      </c>
      <c r="K82" s="363">
        <v>0</v>
      </c>
      <c r="L82" s="364">
        <v>136731</v>
      </c>
    </row>
    <row r="83" spans="1:12" ht="18.95" customHeight="1">
      <c r="A83" s="257"/>
      <c r="B83" s="258"/>
      <c r="C83" s="259"/>
      <c r="D83" s="262" t="s">
        <v>43</v>
      </c>
      <c r="E83" s="423">
        <v>6409656.409</v>
      </c>
      <c r="F83" s="424">
        <v>5131035.409</v>
      </c>
      <c r="G83" s="424">
        <v>41521</v>
      </c>
      <c r="H83" s="424">
        <v>774696</v>
      </c>
      <c r="I83" s="424">
        <v>325571.00000000006</v>
      </c>
      <c r="J83" s="424">
        <v>0</v>
      </c>
      <c r="K83" s="424">
        <v>0</v>
      </c>
      <c r="L83" s="425">
        <v>136833</v>
      </c>
    </row>
    <row r="84" spans="1:12" ht="18.95" customHeight="1">
      <c r="A84" s="257"/>
      <c r="B84" s="258"/>
      <c r="C84" s="259"/>
      <c r="D84" s="262" t="s">
        <v>44</v>
      </c>
      <c r="E84" s="423">
        <v>4209976.4985299995</v>
      </c>
      <c r="F84" s="424">
        <v>3457784.8059999999</v>
      </c>
      <c r="G84" s="424">
        <v>37840.332589999998</v>
      </c>
      <c r="H84" s="424">
        <v>461835.19870000001</v>
      </c>
      <c r="I84" s="424">
        <v>161706.73447</v>
      </c>
      <c r="J84" s="424">
        <v>0</v>
      </c>
      <c r="K84" s="424">
        <v>0</v>
      </c>
      <c r="L84" s="425">
        <v>90809.426769999991</v>
      </c>
    </row>
    <row r="85" spans="1:12" ht="18.95" customHeight="1">
      <c r="A85" s="261"/>
      <c r="B85" s="259"/>
      <c r="C85" s="259"/>
      <c r="D85" s="262" t="s">
        <v>45</v>
      </c>
      <c r="E85" s="428">
        <v>0.66327870079362283</v>
      </c>
      <c r="F85" s="215">
        <v>0.67807453401045648</v>
      </c>
      <c r="G85" s="215">
        <v>0.91135407600972995</v>
      </c>
      <c r="H85" s="215">
        <v>0.59615023015479618</v>
      </c>
      <c r="I85" s="215">
        <v>0.54842612824565207</v>
      </c>
      <c r="J85" s="215">
        <v>0</v>
      </c>
      <c r="K85" s="215">
        <v>0</v>
      </c>
      <c r="L85" s="429">
        <v>0.6641465854122327</v>
      </c>
    </row>
    <row r="86" spans="1:12" ht="18.95" customHeight="1">
      <c r="A86" s="263"/>
      <c r="B86" s="264"/>
      <c r="C86" s="264"/>
      <c r="D86" s="267" t="s">
        <v>46</v>
      </c>
      <c r="E86" s="430">
        <v>0.65681781204662382</v>
      </c>
      <c r="F86" s="431">
        <v>0.67389611070212752</v>
      </c>
      <c r="G86" s="431">
        <v>0.91135407600972995</v>
      </c>
      <c r="H86" s="431">
        <v>0.59615023015479618</v>
      </c>
      <c r="I86" s="431">
        <v>0.49668654293533504</v>
      </c>
      <c r="J86" s="431">
        <v>0</v>
      </c>
      <c r="K86" s="431">
        <v>0</v>
      </c>
      <c r="L86" s="432">
        <v>0.6636515078234051</v>
      </c>
    </row>
    <row r="87" spans="1:12" ht="18.95" customHeight="1">
      <c r="A87" s="257" t="s">
        <v>394</v>
      </c>
      <c r="B87" s="258" t="s">
        <v>48</v>
      </c>
      <c r="C87" s="259" t="s">
        <v>84</v>
      </c>
      <c r="D87" s="262" t="s">
        <v>42</v>
      </c>
      <c r="E87" s="422">
        <v>13836776</v>
      </c>
      <c r="F87" s="363">
        <v>490791</v>
      </c>
      <c r="G87" s="363">
        <v>394837</v>
      </c>
      <c r="H87" s="363">
        <v>11620236</v>
      </c>
      <c r="I87" s="363">
        <v>503085</v>
      </c>
      <c r="J87" s="363">
        <v>0</v>
      </c>
      <c r="K87" s="363">
        <v>0</v>
      </c>
      <c r="L87" s="364">
        <v>827827</v>
      </c>
    </row>
    <row r="88" spans="1:12" ht="18.95" customHeight="1">
      <c r="A88" s="257"/>
      <c r="B88" s="258"/>
      <c r="C88" s="259"/>
      <c r="D88" s="262" t="s">
        <v>43</v>
      </c>
      <c r="E88" s="423">
        <v>14434371.643229987</v>
      </c>
      <c r="F88" s="424">
        <v>706725.86167000013</v>
      </c>
      <c r="G88" s="424">
        <v>392424.38257000002</v>
      </c>
      <c r="H88" s="424">
        <v>11923692.655139986</v>
      </c>
      <c r="I88" s="424">
        <v>575293.67559000012</v>
      </c>
      <c r="J88" s="424">
        <v>0</v>
      </c>
      <c r="K88" s="424">
        <v>0</v>
      </c>
      <c r="L88" s="425">
        <v>836235.06825999962</v>
      </c>
    </row>
    <row r="89" spans="1:12" ht="18.95" customHeight="1">
      <c r="A89" s="257"/>
      <c r="B89" s="258"/>
      <c r="C89" s="259"/>
      <c r="D89" s="262" t="s">
        <v>44</v>
      </c>
      <c r="E89" s="423">
        <v>8602703.9065399878</v>
      </c>
      <c r="F89" s="424">
        <v>488446.45648999978</v>
      </c>
      <c r="G89" s="424">
        <v>178622.76186000006</v>
      </c>
      <c r="H89" s="424">
        <v>7436397.8690499887</v>
      </c>
      <c r="I89" s="424">
        <v>76713.65346000003</v>
      </c>
      <c r="J89" s="424">
        <v>0</v>
      </c>
      <c r="K89" s="424">
        <v>0</v>
      </c>
      <c r="L89" s="425">
        <v>422523.16567999969</v>
      </c>
    </row>
    <row r="90" spans="1:12" ht="18.95" customHeight="1">
      <c r="A90" s="257"/>
      <c r="B90" s="259"/>
      <c r="C90" s="259"/>
      <c r="D90" s="262" t="s">
        <v>45</v>
      </c>
      <c r="E90" s="428">
        <v>0.62172748236583342</v>
      </c>
      <c r="F90" s="215">
        <v>0.99522292888418851</v>
      </c>
      <c r="G90" s="215">
        <v>0.45239620871397579</v>
      </c>
      <c r="H90" s="215">
        <v>0.63995239589367969</v>
      </c>
      <c r="I90" s="215">
        <v>0.15248646542830741</v>
      </c>
      <c r="J90" s="215">
        <v>0</v>
      </c>
      <c r="K90" s="215">
        <v>0</v>
      </c>
      <c r="L90" s="429">
        <v>0.51040031997023494</v>
      </c>
    </row>
    <row r="91" spans="1:12" ht="18.95" customHeight="1">
      <c r="A91" s="263"/>
      <c r="B91" s="264"/>
      <c r="C91" s="264"/>
      <c r="D91" s="265" t="s">
        <v>46</v>
      </c>
      <c r="E91" s="430">
        <v>0.59598741941599032</v>
      </c>
      <c r="F91" s="431">
        <v>0.69113992140572866</v>
      </c>
      <c r="G91" s="431">
        <v>0.45517753175833214</v>
      </c>
      <c r="H91" s="431">
        <v>0.62366567842088383</v>
      </c>
      <c r="I91" s="431">
        <v>0.13334694385667514</v>
      </c>
      <c r="J91" s="431">
        <v>0</v>
      </c>
      <c r="K91" s="431">
        <v>0</v>
      </c>
      <c r="L91" s="432">
        <v>0.50526841281503165</v>
      </c>
    </row>
    <row r="92" spans="1:12" ht="18.95" customHeight="1">
      <c r="A92" s="257" t="s">
        <v>395</v>
      </c>
      <c r="B92" s="258" t="s">
        <v>48</v>
      </c>
      <c r="C92" s="259" t="s">
        <v>396</v>
      </c>
      <c r="D92" s="260" t="s">
        <v>42</v>
      </c>
      <c r="E92" s="422">
        <v>2652203</v>
      </c>
      <c r="F92" s="363">
        <v>108550</v>
      </c>
      <c r="G92" s="363">
        <v>129722</v>
      </c>
      <c r="H92" s="363">
        <v>2175222</v>
      </c>
      <c r="I92" s="363">
        <v>238694</v>
      </c>
      <c r="J92" s="363">
        <v>0</v>
      </c>
      <c r="K92" s="363">
        <v>0</v>
      </c>
      <c r="L92" s="364">
        <v>15</v>
      </c>
    </row>
    <row r="93" spans="1:12" ht="18.95" customHeight="1">
      <c r="A93" s="257"/>
      <c r="B93" s="258"/>
      <c r="C93" s="259" t="s">
        <v>397</v>
      </c>
      <c r="D93" s="262" t="s">
        <v>43</v>
      </c>
      <c r="E93" s="423">
        <v>3118525.5369999991</v>
      </c>
      <c r="F93" s="424">
        <v>516300.12099999998</v>
      </c>
      <c r="G93" s="424">
        <v>129959.29</v>
      </c>
      <c r="H93" s="424">
        <v>2230119.1439999994</v>
      </c>
      <c r="I93" s="424">
        <v>242131.98200000002</v>
      </c>
      <c r="J93" s="424">
        <v>0</v>
      </c>
      <c r="K93" s="424">
        <v>0</v>
      </c>
      <c r="L93" s="425">
        <v>15</v>
      </c>
    </row>
    <row r="94" spans="1:12" ht="18.95" customHeight="1">
      <c r="A94" s="257"/>
      <c r="B94" s="258"/>
      <c r="C94" s="259" t="s">
        <v>398</v>
      </c>
      <c r="D94" s="262" t="s">
        <v>44</v>
      </c>
      <c r="E94" s="423">
        <v>1700198.8709799999</v>
      </c>
      <c r="F94" s="424">
        <v>258619.07332</v>
      </c>
      <c r="G94" s="424">
        <v>90907.49549999999</v>
      </c>
      <c r="H94" s="424">
        <v>1313113.4135199999</v>
      </c>
      <c r="I94" s="424">
        <v>37558.630870000001</v>
      </c>
      <c r="J94" s="424">
        <v>0</v>
      </c>
      <c r="K94" s="424">
        <v>0</v>
      </c>
      <c r="L94" s="425">
        <v>0.25777</v>
      </c>
    </row>
    <row r="95" spans="1:12" ht="18.95" customHeight="1">
      <c r="A95" s="261"/>
      <c r="B95" s="259"/>
      <c r="C95" s="259" t="s">
        <v>399</v>
      </c>
      <c r="D95" s="262" t="s">
        <v>45</v>
      </c>
      <c r="E95" s="428">
        <v>0.64105156014829934</v>
      </c>
      <c r="F95" s="215">
        <v>2.3824880084753568</v>
      </c>
      <c r="G95" s="215">
        <v>0.70078703303988521</v>
      </c>
      <c r="H95" s="215">
        <v>0.60366868922804195</v>
      </c>
      <c r="I95" s="215">
        <v>0.15735054450467964</v>
      </c>
      <c r="J95" s="215">
        <v>0</v>
      </c>
      <c r="K95" s="215">
        <v>0</v>
      </c>
      <c r="L95" s="429">
        <v>1.7184666666666668E-2</v>
      </c>
    </row>
    <row r="96" spans="1:12" ht="18.95" customHeight="1">
      <c r="A96" s="263"/>
      <c r="B96" s="264"/>
      <c r="C96" s="264"/>
      <c r="D96" s="267" t="s">
        <v>46</v>
      </c>
      <c r="E96" s="430">
        <v>0.54519318530756045</v>
      </c>
      <c r="F96" s="431">
        <v>0.50090841121456953</v>
      </c>
      <c r="G96" s="431">
        <v>0.69950748038097155</v>
      </c>
      <c r="H96" s="431">
        <v>0.5888086369971991</v>
      </c>
      <c r="I96" s="431">
        <v>0.15511635662404977</v>
      </c>
      <c r="J96" s="431">
        <v>0</v>
      </c>
      <c r="K96" s="431">
        <v>0</v>
      </c>
      <c r="L96" s="432">
        <v>1.7184666666666668E-2</v>
      </c>
    </row>
    <row r="97" spans="1:12" ht="18.95" customHeight="1">
      <c r="A97" s="257" t="s">
        <v>400</v>
      </c>
      <c r="B97" s="258" t="s">
        <v>48</v>
      </c>
      <c r="C97" s="259" t="s">
        <v>114</v>
      </c>
      <c r="D97" s="262" t="s">
        <v>42</v>
      </c>
      <c r="E97" s="422">
        <v>33299427</v>
      </c>
      <c r="F97" s="363">
        <v>1370535</v>
      </c>
      <c r="G97" s="363">
        <v>1191603</v>
      </c>
      <c r="H97" s="363">
        <v>19853968</v>
      </c>
      <c r="I97" s="363">
        <v>10883321</v>
      </c>
      <c r="J97" s="363">
        <v>0</v>
      </c>
      <c r="K97" s="363">
        <v>0</v>
      </c>
      <c r="L97" s="364">
        <v>0</v>
      </c>
    </row>
    <row r="98" spans="1:12" ht="18.95" customHeight="1">
      <c r="A98" s="257"/>
      <c r="B98" s="258"/>
      <c r="C98" s="259"/>
      <c r="D98" s="262" t="s">
        <v>43</v>
      </c>
      <c r="E98" s="423">
        <v>33299787.47194</v>
      </c>
      <c r="F98" s="424">
        <v>1483057.2810000002</v>
      </c>
      <c r="G98" s="424">
        <v>1005580.25214</v>
      </c>
      <c r="H98" s="424">
        <v>19901004.3028</v>
      </c>
      <c r="I98" s="424">
        <v>10910145.636</v>
      </c>
      <c r="J98" s="424">
        <v>0</v>
      </c>
      <c r="K98" s="424">
        <v>0</v>
      </c>
      <c r="L98" s="425">
        <v>0</v>
      </c>
    </row>
    <row r="99" spans="1:12" ht="18.95" customHeight="1">
      <c r="A99" s="257"/>
      <c r="B99" s="258"/>
      <c r="C99" s="259"/>
      <c r="D99" s="262" t="s">
        <v>44</v>
      </c>
      <c r="E99" s="423">
        <v>15758847.95957</v>
      </c>
      <c r="F99" s="424">
        <v>785677.78277000028</v>
      </c>
      <c r="G99" s="424">
        <v>718907.20090000005</v>
      </c>
      <c r="H99" s="424">
        <v>10608522.074609999</v>
      </c>
      <c r="I99" s="424">
        <v>3645740.9012900009</v>
      </c>
      <c r="J99" s="424">
        <v>0</v>
      </c>
      <c r="K99" s="424">
        <v>0</v>
      </c>
      <c r="L99" s="425">
        <v>0</v>
      </c>
    </row>
    <row r="100" spans="1:12" ht="18.95" customHeight="1">
      <c r="A100" s="261"/>
      <c r="B100" s="259"/>
      <c r="C100" s="259"/>
      <c r="D100" s="262" t="s">
        <v>45</v>
      </c>
      <c r="E100" s="428">
        <v>0.47324682072066887</v>
      </c>
      <c r="F100" s="215">
        <v>0.57326356697931846</v>
      </c>
      <c r="G100" s="215">
        <v>0.60331100282560557</v>
      </c>
      <c r="H100" s="215">
        <v>0.5343275497678851</v>
      </c>
      <c r="I100" s="215">
        <v>0.33498422965655439</v>
      </c>
      <c r="J100" s="215">
        <v>0</v>
      </c>
      <c r="K100" s="215">
        <v>0</v>
      </c>
      <c r="L100" s="429">
        <v>0</v>
      </c>
    </row>
    <row r="101" spans="1:12" ht="18.95" customHeight="1">
      <c r="A101" s="263"/>
      <c r="B101" s="264"/>
      <c r="C101" s="264"/>
      <c r="D101" s="265" t="s">
        <v>46</v>
      </c>
      <c r="E101" s="430">
        <v>0.47324169779909742</v>
      </c>
      <c r="F101" s="431">
        <v>0.52976900679131633</v>
      </c>
      <c r="G101" s="431">
        <v>0.71491777943140389</v>
      </c>
      <c r="H101" s="431">
        <v>0.53306465910956147</v>
      </c>
      <c r="I101" s="431">
        <v>0.33416060820125248</v>
      </c>
      <c r="J101" s="431">
        <v>0</v>
      </c>
      <c r="K101" s="431">
        <v>0</v>
      </c>
      <c r="L101" s="432">
        <v>0</v>
      </c>
    </row>
    <row r="102" spans="1:12" ht="18.95" customHeight="1">
      <c r="A102" s="274" t="s">
        <v>401</v>
      </c>
      <c r="B102" s="270" t="s">
        <v>48</v>
      </c>
      <c r="C102" s="275" t="s">
        <v>402</v>
      </c>
      <c r="D102" s="272" t="s">
        <v>42</v>
      </c>
      <c r="E102" s="422">
        <v>85210187</v>
      </c>
      <c r="F102" s="363">
        <v>64839309</v>
      </c>
      <c r="G102" s="363">
        <v>20257221</v>
      </c>
      <c r="H102" s="363">
        <v>111187</v>
      </c>
      <c r="I102" s="363">
        <v>2470</v>
      </c>
      <c r="J102" s="363">
        <v>0</v>
      </c>
      <c r="K102" s="363">
        <v>0</v>
      </c>
      <c r="L102" s="364">
        <v>0</v>
      </c>
    </row>
    <row r="103" spans="1:12" ht="18.95" customHeight="1">
      <c r="A103" s="257"/>
      <c r="B103" s="258"/>
      <c r="C103" s="259" t="s">
        <v>403</v>
      </c>
      <c r="D103" s="262" t="s">
        <v>43</v>
      </c>
      <c r="E103" s="423">
        <v>85210634.731000006</v>
      </c>
      <c r="F103" s="424">
        <v>64839309</v>
      </c>
      <c r="G103" s="424">
        <v>20251061.978</v>
      </c>
      <c r="H103" s="424">
        <v>117793.753</v>
      </c>
      <c r="I103" s="424">
        <v>2470</v>
      </c>
      <c r="J103" s="424">
        <v>0</v>
      </c>
      <c r="K103" s="424">
        <v>0</v>
      </c>
      <c r="L103" s="425">
        <v>0</v>
      </c>
    </row>
    <row r="104" spans="1:12" ht="18.95" customHeight="1">
      <c r="A104" s="257"/>
      <c r="B104" s="258"/>
      <c r="C104" s="259"/>
      <c r="D104" s="262" t="s">
        <v>44</v>
      </c>
      <c r="E104" s="423">
        <v>44720350.651830003</v>
      </c>
      <c r="F104" s="424">
        <v>31189018.549180001</v>
      </c>
      <c r="G104" s="424">
        <v>13443763.9013</v>
      </c>
      <c r="H104" s="424">
        <v>87568.201350000003</v>
      </c>
      <c r="I104" s="424">
        <v>0</v>
      </c>
      <c r="J104" s="424">
        <v>0</v>
      </c>
      <c r="K104" s="424">
        <v>0</v>
      </c>
      <c r="L104" s="425">
        <v>0</v>
      </c>
    </row>
    <row r="105" spans="1:12" ht="18.95" customHeight="1">
      <c r="A105" s="261"/>
      <c r="B105" s="259"/>
      <c r="C105" s="259"/>
      <c r="D105" s="262" t="s">
        <v>45</v>
      </c>
      <c r="E105" s="428">
        <v>0.52482399377705868</v>
      </c>
      <c r="F105" s="215">
        <v>0.48102021798504979</v>
      </c>
      <c r="G105" s="215">
        <v>0.66365292165692424</v>
      </c>
      <c r="H105" s="215">
        <v>0.7875758978117946</v>
      </c>
      <c r="I105" s="507">
        <v>0</v>
      </c>
      <c r="J105" s="215">
        <v>0</v>
      </c>
      <c r="K105" s="215">
        <v>0</v>
      </c>
      <c r="L105" s="429">
        <v>0</v>
      </c>
    </row>
    <row r="106" spans="1:12" ht="18.95" customHeight="1">
      <c r="A106" s="263"/>
      <c r="B106" s="264"/>
      <c r="C106" s="264"/>
      <c r="D106" s="268" t="s">
        <v>46</v>
      </c>
      <c r="E106" s="430">
        <v>0.52482123614038212</v>
      </c>
      <c r="F106" s="431">
        <v>0.48102021798504979</v>
      </c>
      <c r="G106" s="431">
        <v>0.66385476059995296</v>
      </c>
      <c r="H106" s="431">
        <v>0.74340276219911261</v>
      </c>
      <c r="I106" s="431">
        <v>0</v>
      </c>
      <c r="J106" s="431">
        <v>0</v>
      </c>
      <c r="K106" s="431">
        <v>0</v>
      </c>
      <c r="L106" s="432">
        <v>0</v>
      </c>
    </row>
    <row r="107" spans="1:12" ht="18.95" customHeight="1">
      <c r="A107" s="257" t="s">
        <v>404</v>
      </c>
      <c r="B107" s="258" t="s">
        <v>48</v>
      </c>
      <c r="C107" s="259" t="s">
        <v>405</v>
      </c>
      <c r="D107" s="273" t="s">
        <v>42</v>
      </c>
      <c r="E107" s="422">
        <v>14993881</v>
      </c>
      <c r="F107" s="363">
        <v>2312320</v>
      </c>
      <c r="G107" s="363">
        <v>422412</v>
      </c>
      <c r="H107" s="363">
        <v>11740776</v>
      </c>
      <c r="I107" s="363">
        <v>440053</v>
      </c>
      <c r="J107" s="363">
        <v>0</v>
      </c>
      <c r="K107" s="363">
        <v>0</v>
      </c>
      <c r="L107" s="364">
        <v>78320</v>
      </c>
    </row>
    <row r="108" spans="1:12" ht="18.95" customHeight="1">
      <c r="A108" s="257"/>
      <c r="B108" s="258"/>
      <c r="C108" s="259" t="s">
        <v>406</v>
      </c>
      <c r="D108" s="262" t="s">
        <v>43</v>
      </c>
      <c r="E108" s="423">
        <v>15562432.711839996</v>
      </c>
      <c r="F108" s="424">
        <v>2363788.3325599995</v>
      </c>
      <c r="G108" s="424">
        <v>381779.89743000013</v>
      </c>
      <c r="H108" s="424">
        <v>11780742.468819996</v>
      </c>
      <c r="I108" s="424">
        <v>833720.87602999981</v>
      </c>
      <c r="J108" s="424">
        <v>0</v>
      </c>
      <c r="K108" s="424">
        <v>0</v>
      </c>
      <c r="L108" s="425">
        <v>202401.13699999999</v>
      </c>
    </row>
    <row r="109" spans="1:12" ht="18.95" customHeight="1">
      <c r="A109" s="257"/>
      <c r="B109" s="258"/>
      <c r="C109" s="259"/>
      <c r="D109" s="262" t="s">
        <v>44</v>
      </c>
      <c r="E109" s="423">
        <v>10130818.244129991</v>
      </c>
      <c r="F109" s="424">
        <v>1770166.5528099998</v>
      </c>
      <c r="G109" s="424">
        <v>286815.6502700001</v>
      </c>
      <c r="H109" s="424">
        <v>7763893.1418299899</v>
      </c>
      <c r="I109" s="424">
        <v>209707.53795999996</v>
      </c>
      <c r="J109" s="424">
        <v>0</v>
      </c>
      <c r="K109" s="424">
        <v>0</v>
      </c>
      <c r="L109" s="425">
        <v>100235.36126000002</v>
      </c>
    </row>
    <row r="110" spans="1:12" ht="18.95" customHeight="1">
      <c r="A110" s="257"/>
      <c r="B110" s="259"/>
      <c r="C110" s="259"/>
      <c r="D110" s="262" t="s">
        <v>45</v>
      </c>
      <c r="E110" s="428">
        <v>0.67566350860927804</v>
      </c>
      <c r="F110" s="215">
        <v>0.7655370159882714</v>
      </c>
      <c r="G110" s="215">
        <v>0.67899503392422589</v>
      </c>
      <c r="H110" s="215">
        <v>0.66127597884756428</v>
      </c>
      <c r="I110" s="215">
        <v>0.47655063812768</v>
      </c>
      <c r="J110" s="215">
        <v>0</v>
      </c>
      <c r="K110" s="215">
        <v>0</v>
      </c>
      <c r="L110" s="429">
        <v>1.2798181979060268</v>
      </c>
    </row>
    <row r="111" spans="1:12" ht="18.95" customHeight="1">
      <c r="A111" s="263"/>
      <c r="B111" s="264"/>
      <c r="C111" s="264"/>
      <c r="D111" s="262" t="s">
        <v>46</v>
      </c>
      <c r="E111" s="430">
        <v>0.65097908737766952</v>
      </c>
      <c r="F111" s="431">
        <v>0.74886847033926118</v>
      </c>
      <c r="G111" s="431">
        <v>0.7512591736776506</v>
      </c>
      <c r="H111" s="431">
        <v>0.65903258325004799</v>
      </c>
      <c r="I111" s="431">
        <v>0.25153207025183577</v>
      </c>
      <c r="J111" s="431">
        <v>0</v>
      </c>
      <c r="K111" s="431">
        <v>0</v>
      </c>
      <c r="L111" s="432">
        <v>0.4952312163147583</v>
      </c>
    </row>
    <row r="112" spans="1:12" ht="18.95" customHeight="1">
      <c r="A112" s="257" t="s">
        <v>407</v>
      </c>
      <c r="B112" s="258" t="s">
        <v>48</v>
      </c>
      <c r="C112" s="259" t="s">
        <v>408</v>
      </c>
      <c r="D112" s="260" t="s">
        <v>42</v>
      </c>
      <c r="E112" s="422">
        <v>12527357</v>
      </c>
      <c r="F112" s="363">
        <v>166712</v>
      </c>
      <c r="G112" s="363">
        <v>316986</v>
      </c>
      <c r="H112" s="363">
        <v>11539658</v>
      </c>
      <c r="I112" s="363">
        <v>487536</v>
      </c>
      <c r="J112" s="363">
        <v>0</v>
      </c>
      <c r="K112" s="363">
        <v>0</v>
      </c>
      <c r="L112" s="364">
        <v>16465</v>
      </c>
    </row>
    <row r="113" spans="1:12" ht="18.95" customHeight="1">
      <c r="A113" s="257"/>
      <c r="B113" s="258"/>
      <c r="C113" s="259"/>
      <c r="D113" s="262" t="s">
        <v>43</v>
      </c>
      <c r="E113" s="423">
        <v>12693574.708999997</v>
      </c>
      <c r="F113" s="424">
        <v>166712</v>
      </c>
      <c r="G113" s="424">
        <v>318688.26789999998</v>
      </c>
      <c r="H113" s="424">
        <v>11566215.992099999</v>
      </c>
      <c r="I113" s="424">
        <v>604703.73300000001</v>
      </c>
      <c r="J113" s="424">
        <v>0</v>
      </c>
      <c r="K113" s="424">
        <v>0</v>
      </c>
      <c r="L113" s="425">
        <v>37254.716000000022</v>
      </c>
    </row>
    <row r="114" spans="1:12" ht="18.95" customHeight="1">
      <c r="A114" s="257"/>
      <c r="B114" s="258"/>
      <c r="C114" s="259"/>
      <c r="D114" s="262" t="s">
        <v>44</v>
      </c>
      <c r="E114" s="423">
        <v>7770527.5411799997</v>
      </c>
      <c r="F114" s="424">
        <v>107781.39723</v>
      </c>
      <c r="G114" s="424">
        <v>209074.49992</v>
      </c>
      <c r="H114" s="424">
        <v>7310802.5485399999</v>
      </c>
      <c r="I114" s="424">
        <v>121420.19131999998</v>
      </c>
      <c r="J114" s="424">
        <v>0</v>
      </c>
      <c r="K114" s="424">
        <v>0</v>
      </c>
      <c r="L114" s="425">
        <v>21448.904169999994</v>
      </c>
    </row>
    <row r="115" spans="1:12" ht="18.95" customHeight="1">
      <c r="A115" s="261"/>
      <c r="B115" s="259"/>
      <c r="C115" s="259"/>
      <c r="D115" s="262" t="s">
        <v>45</v>
      </c>
      <c r="E115" s="428">
        <v>0.62028467307030521</v>
      </c>
      <c r="F115" s="215">
        <v>0.64651253197130387</v>
      </c>
      <c r="G115" s="215">
        <v>0.65957013849192081</v>
      </c>
      <c r="H115" s="215">
        <v>0.63353719395670127</v>
      </c>
      <c r="I115" s="215">
        <v>0.24904866783170881</v>
      </c>
      <c r="J115" s="215">
        <v>0</v>
      </c>
      <c r="K115" s="215">
        <v>0</v>
      </c>
      <c r="L115" s="429">
        <v>1.3026968824779832</v>
      </c>
    </row>
    <row r="116" spans="1:12" ht="18.95" customHeight="1">
      <c r="A116" s="263"/>
      <c r="B116" s="264"/>
      <c r="C116" s="264"/>
      <c r="D116" s="267" t="s">
        <v>46</v>
      </c>
      <c r="E116" s="430">
        <v>0.61216227259217537</v>
      </c>
      <c r="F116" s="431">
        <v>0.64651253197130387</v>
      </c>
      <c r="G116" s="431">
        <v>0.65604705594497981</v>
      </c>
      <c r="H116" s="431">
        <v>0.6320824851907878</v>
      </c>
      <c r="I116" s="431">
        <v>0.20079285887259435</v>
      </c>
      <c r="J116" s="431">
        <v>0</v>
      </c>
      <c r="K116" s="431">
        <v>0</v>
      </c>
      <c r="L116" s="432">
        <v>0.57573661734530424</v>
      </c>
    </row>
    <row r="117" spans="1:12" ht="18.95" customHeight="1">
      <c r="A117" s="257" t="s">
        <v>409</v>
      </c>
      <c r="B117" s="258" t="s">
        <v>48</v>
      </c>
      <c r="C117" s="259" t="s">
        <v>410</v>
      </c>
      <c r="D117" s="260" t="s">
        <v>42</v>
      </c>
      <c r="E117" s="422">
        <v>0</v>
      </c>
      <c r="F117" s="363">
        <v>0</v>
      </c>
      <c r="G117" s="363">
        <v>0</v>
      </c>
      <c r="H117" s="363">
        <v>0</v>
      </c>
      <c r="I117" s="363">
        <v>0</v>
      </c>
      <c r="J117" s="363">
        <v>0</v>
      </c>
      <c r="K117" s="363">
        <v>0</v>
      </c>
      <c r="L117" s="364">
        <v>0</v>
      </c>
    </row>
    <row r="118" spans="1:12" ht="18.95" customHeight="1">
      <c r="A118" s="257"/>
      <c r="B118" s="258"/>
      <c r="C118" s="259" t="s">
        <v>411</v>
      </c>
      <c r="D118" s="262" t="s">
        <v>43</v>
      </c>
      <c r="E118" s="423">
        <v>5976.2490000000007</v>
      </c>
      <c r="F118" s="424">
        <v>5976.2490000000007</v>
      </c>
      <c r="G118" s="424">
        <v>0</v>
      </c>
      <c r="H118" s="424">
        <v>0</v>
      </c>
      <c r="I118" s="424">
        <v>0</v>
      </c>
      <c r="J118" s="424">
        <v>0</v>
      </c>
      <c r="K118" s="424">
        <v>0</v>
      </c>
      <c r="L118" s="425">
        <v>0</v>
      </c>
    </row>
    <row r="119" spans="1:12" ht="18.95" customHeight="1">
      <c r="A119" s="257"/>
      <c r="B119" s="258"/>
      <c r="C119" s="259" t="s">
        <v>412</v>
      </c>
      <c r="D119" s="262" t="s">
        <v>44</v>
      </c>
      <c r="E119" s="423">
        <v>5976.2483600000005</v>
      </c>
      <c r="F119" s="424">
        <v>5976.2483600000005</v>
      </c>
      <c r="G119" s="424">
        <v>0</v>
      </c>
      <c r="H119" s="424">
        <v>0</v>
      </c>
      <c r="I119" s="424">
        <v>0</v>
      </c>
      <c r="J119" s="424">
        <v>0</v>
      </c>
      <c r="K119" s="424">
        <v>0</v>
      </c>
      <c r="L119" s="425">
        <v>0</v>
      </c>
    </row>
    <row r="120" spans="1:12" ht="18.95" customHeight="1">
      <c r="A120" s="261"/>
      <c r="B120" s="259"/>
      <c r="C120" s="259" t="s">
        <v>413</v>
      </c>
      <c r="D120" s="262" t="s">
        <v>45</v>
      </c>
      <c r="E120" s="428">
        <v>0</v>
      </c>
      <c r="F120" s="215">
        <v>0</v>
      </c>
      <c r="G120" s="215">
        <v>0</v>
      </c>
      <c r="H120" s="215">
        <v>0</v>
      </c>
      <c r="I120" s="215">
        <v>0</v>
      </c>
      <c r="J120" s="215">
        <v>0</v>
      </c>
      <c r="K120" s="215">
        <v>0</v>
      </c>
      <c r="L120" s="429">
        <v>0</v>
      </c>
    </row>
    <row r="121" spans="1:12" ht="18.95" customHeight="1">
      <c r="A121" s="263"/>
      <c r="B121" s="264"/>
      <c r="C121" s="264" t="s">
        <v>414</v>
      </c>
      <c r="D121" s="267" t="s">
        <v>46</v>
      </c>
      <c r="E121" s="430">
        <v>0.99999989290941527</v>
      </c>
      <c r="F121" s="431">
        <v>0.99999989290941527</v>
      </c>
      <c r="G121" s="431">
        <v>0</v>
      </c>
      <c r="H121" s="431">
        <v>0</v>
      </c>
      <c r="I121" s="431">
        <v>0</v>
      </c>
      <c r="J121" s="431">
        <v>0</v>
      </c>
      <c r="K121" s="431">
        <v>0</v>
      </c>
      <c r="L121" s="432">
        <v>0</v>
      </c>
    </row>
    <row r="122" spans="1:12" ht="18.95" customHeight="1">
      <c r="A122" s="257" t="s">
        <v>415</v>
      </c>
      <c r="B122" s="258" t="s">
        <v>48</v>
      </c>
      <c r="C122" s="259" t="s">
        <v>416</v>
      </c>
      <c r="D122" s="260" t="s">
        <v>42</v>
      </c>
      <c r="E122" s="422">
        <v>30700000</v>
      </c>
      <c r="F122" s="363">
        <v>0</v>
      </c>
      <c r="G122" s="363">
        <v>0</v>
      </c>
      <c r="H122" s="363">
        <v>100</v>
      </c>
      <c r="I122" s="363"/>
      <c r="J122" s="363">
        <v>30699900</v>
      </c>
      <c r="K122" s="363">
        <v>0</v>
      </c>
      <c r="L122" s="364">
        <v>0</v>
      </c>
    </row>
    <row r="123" spans="1:12" ht="18.95" customHeight="1">
      <c r="A123" s="257"/>
      <c r="B123" s="258"/>
      <c r="C123" s="259"/>
      <c r="D123" s="262" t="s">
        <v>43</v>
      </c>
      <c r="E123" s="423">
        <v>30700000</v>
      </c>
      <c r="F123" s="424">
        <v>0</v>
      </c>
      <c r="G123" s="424">
        <v>0</v>
      </c>
      <c r="H123" s="424">
        <v>100</v>
      </c>
      <c r="I123" s="424">
        <v>0</v>
      </c>
      <c r="J123" s="424">
        <v>30699900</v>
      </c>
      <c r="K123" s="424">
        <v>0</v>
      </c>
      <c r="L123" s="425">
        <v>0</v>
      </c>
    </row>
    <row r="124" spans="1:12" ht="18.95" customHeight="1">
      <c r="A124" s="257"/>
      <c r="B124" s="258"/>
      <c r="C124" s="259"/>
      <c r="D124" s="262" t="s">
        <v>44</v>
      </c>
      <c r="E124" s="423">
        <v>25710634.625780001</v>
      </c>
      <c r="F124" s="424">
        <v>0</v>
      </c>
      <c r="G124" s="424">
        <v>0</v>
      </c>
      <c r="H124" s="424">
        <v>0</v>
      </c>
      <c r="I124" s="424">
        <v>0</v>
      </c>
      <c r="J124" s="424">
        <v>25710634.625780001</v>
      </c>
      <c r="K124" s="424">
        <v>0</v>
      </c>
      <c r="L124" s="425">
        <v>0</v>
      </c>
    </row>
    <row r="125" spans="1:12" ht="18.95" customHeight="1">
      <c r="A125" s="261"/>
      <c r="B125" s="259"/>
      <c r="C125" s="259"/>
      <c r="D125" s="262" t="s">
        <v>45</v>
      </c>
      <c r="E125" s="428">
        <v>0.83747995523713359</v>
      </c>
      <c r="F125" s="215">
        <v>0</v>
      </c>
      <c r="G125" s="215">
        <v>0</v>
      </c>
      <c r="H125" s="215">
        <v>0</v>
      </c>
      <c r="I125" s="215">
        <v>0</v>
      </c>
      <c r="J125" s="215">
        <v>0.83748268319375641</v>
      </c>
      <c r="K125" s="215">
        <v>0</v>
      </c>
      <c r="L125" s="429">
        <v>0</v>
      </c>
    </row>
    <row r="126" spans="1:12" ht="18.95" customHeight="1">
      <c r="A126" s="263"/>
      <c r="B126" s="264"/>
      <c r="C126" s="264"/>
      <c r="D126" s="267" t="s">
        <v>46</v>
      </c>
      <c r="E126" s="430">
        <v>0.83747995523713359</v>
      </c>
      <c r="F126" s="431">
        <v>0</v>
      </c>
      <c r="G126" s="431">
        <v>0</v>
      </c>
      <c r="H126" s="431">
        <v>0</v>
      </c>
      <c r="I126" s="431">
        <v>0</v>
      </c>
      <c r="J126" s="431">
        <v>0.83748268319375641</v>
      </c>
      <c r="K126" s="431">
        <v>0</v>
      </c>
      <c r="L126" s="432">
        <v>0</v>
      </c>
    </row>
    <row r="127" spans="1:12" ht="18.95" customHeight="1">
      <c r="A127" s="257" t="s">
        <v>417</v>
      </c>
      <c r="B127" s="258" t="s">
        <v>48</v>
      </c>
      <c r="C127" s="259" t="s">
        <v>418</v>
      </c>
      <c r="D127" s="260" t="s">
        <v>42</v>
      </c>
      <c r="E127" s="422">
        <v>101616346</v>
      </c>
      <c r="F127" s="363">
        <v>68324410</v>
      </c>
      <c r="G127" s="363">
        <v>224967</v>
      </c>
      <c r="H127" s="363">
        <v>3638880</v>
      </c>
      <c r="I127" s="363">
        <v>3430094</v>
      </c>
      <c r="J127" s="363">
        <v>0</v>
      </c>
      <c r="K127" s="363">
        <v>19643623</v>
      </c>
      <c r="L127" s="364">
        <v>6354372</v>
      </c>
    </row>
    <row r="128" spans="1:12" ht="18.95" customHeight="1">
      <c r="A128" s="261"/>
      <c r="B128" s="259"/>
      <c r="C128" s="259"/>
      <c r="D128" s="262" t="s">
        <v>43</v>
      </c>
      <c r="E128" s="423">
        <v>90000195.739259958</v>
      </c>
      <c r="F128" s="424">
        <v>61356352.45579996</v>
      </c>
      <c r="G128" s="424">
        <v>178646.55100000001</v>
      </c>
      <c r="H128" s="424">
        <v>1856694.6437200003</v>
      </c>
      <c r="I128" s="424">
        <v>1447860.9356399996</v>
      </c>
      <c r="J128" s="424">
        <v>0</v>
      </c>
      <c r="K128" s="424">
        <v>19643623</v>
      </c>
      <c r="L128" s="425">
        <v>5517018.1531000007</v>
      </c>
    </row>
    <row r="129" spans="1:12" ht="18.95" customHeight="1">
      <c r="A129" s="261"/>
      <c r="B129" s="259"/>
      <c r="C129" s="259"/>
      <c r="D129" s="262" t="s">
        <v>44</v>
      </c>
      <c r="E129" s="423">
        <v>55820799.040629968</v>
      </c>
      <c r="F129" s="424">
        <v>41886992.895959966</v>
      </c>
      <c r="G129" s="424">
        <v>430.25849000000005</v>
      </c>
      <c r="H129" s="424">
        <v>135725.86744</v>
      </c>
      <c r="I129" s="424">
        <v>335822.38684999989</v>
      </c>
      <c r="J129" s="424">
        <v>0</v>
      </c>
      <c r="K129" s="424">
        <v>12518428.88838</v>
      </c>
      <c r="L129" s="425">
        <v>943398.74350999994</v>
      </c>
    </row>
    <row r="130" spans="1:12" ht="18.95" customHeight="1">
      <c r="A130" s="261"/>
      <c r="B130" s="259"/>
      <c r="C130" s="259"/>
      <c r="D130" s="262" t="s">
        <v>45</v>
      </c>
      <c r="E130" s="428">
        <v>0.54932893415228656</v>
      </c>
      <c r="F130" s="215">
        <v>0.61306044056523823</v>
      </c>
      <c r="G130" s="215">
        <v>1.9125404614899076E-3</v>
      </c>
      <c r="H130" s="215">
        <v>3.7298802774480062E-2</v>
      </c>
      <c r="I130" s="215">
        <v>9.790471831092673E-2</v>
      </c>
      <c r="J130" s="215">
        <v>0</v>
      </c>
      <c r="K130" s="215">
        <v>0.63727698746712869</v>
      </c>
      <c r="L130" s="429">
        <v>0.14846451285980738</v>
      </c>
    </row>
    <row r="131" spans="1:12" ht="18.95" customHeight="1">
      <c r="A131" s="263"/>
      <c r="B131" s="264"/>
      <c r="C131" s="264"/>
      <c r="D131" s="265" t="s">
        <v>46</v>
      </c>
      <c r="E131" s="430">
        <v>0.62022975152574888</v>
      </c>
      <c r="F131" s="431">
        <v>0.68268388226198129</v>
      </c>
      <c r="G131" s="431">
        <v>2.4084343503502624E-3</v>
      </c>
      <c r="H131" s="431">
        <v>7.3100801954200184E-2</v>
      </c>
      <c r="I131" s="431">
        <v>0.23194381351379989</v>
      </c>
      <c r="J131" s="431">
        <v>0</v>
      </c>
      <c r="K131" s="431">
        <v>0.63727698746712869</v>
      </c>
      <c r="L131" s="432">
        <v>0.17099794079522943</v>
      </c>
    </row>
    <row r="132" spans="1:12" ht="18.95" customHeight="1">
      <c r="A132" s="274" t="s">
        <v>419</v>
      </c>
      <c r="B132" s="270" t="s">
        <v>48</v>
      </c>
      <c r="C132" s="275" t="s">
        <v>116</v>
      </c>
      <c r="D132" s="272" t="s">
        <v>42</v>
      </c>
      <c r="E132" s="422">
        <v>1935346</v>
      </c>
      <c r="F132" s="363">
        <v>96114</v>
      </c>
      <c r="G132" s="363">
        <v>29416</v>
      </c>
      <c r="H132" s="363">
        <v>1655909</v>
      </c>
      <c r="I132" s="363">
        <v>89397</v>
      </c>
      <c r="J132" s="363">
        <v>0</v>
      </c>
      <c r="K132" s="363">
        <v>0</v>
      </c>
      <c r="L132" s="364">
        <v>64510</v>
      </c>
    </row>
    <row r="133" spans="1:12" ht="18.95" customHeight="1">
      <c r="A133" s="257"/>
      <c r="B133" s="259"/>
      <c r="C133" s="259"/>
      <c r="D133" s="262" t="s">
        <v>43</v>
      </c>
      <c r="E133" s="423">
        <v>3892575.7509799995</v>
      </c>
      <c r="F133" s="424">
        <v>1974418.1121899995</v>
      </c>
      <c r="G133" s="424">
        <v>29221.55699999999</v>
      </c>
      <c r="H133" s="424">
        <v>1697259.8188499997</v>
      </c>
      <c r="I133" s="424">
        <v>115437.29394</v>
      </c>
      <c r="J133" s="424">
        <v>0</v>
      </c>
      <c r="K133" s="424">
        <v>0</v>
      </c>
      <c r="L133" s="425">
        <v>76238.968999999983</v>
      </c>
    </row>
    <row r="134" spans="1:12" ht="18.95" customHeight="1">
      <c r="A134" s="257"/>
      <c r="B134" s="259"/>
      <c r="C134" s="259"/>
      <c r="D134" s="262" t="s">
        <v>44</v>
      </c>
      <c r="E134" s="423">
        <v>2641476.9665100002</v>
      </c>
      <c r="F134" s="424">
        <v>1480428.8395999998</v>
      </c>
      <c r="G134" s="424">
        <v>11249.296990000001</v>
      </c>
      <c r="H134" s="424">
        <v>1072076.25395</v>
      </c>
      <c r="I134" s="424">
        <v>34559.361620000003</v>
      </c>
      <c r="J134" s="424">
        <v>0</v>
      </c>
      <c r="K134" s="424">
        <v>0</v>
      </c>
      <c r="L134" s="425">
        <v>43163.214349999995</v>
      </c>
    </row>
    <row r="135" spans="1:12" ht="18.95" customHeight="1">
      <c r="A135" s="257"/>
      <c r="B135" s="259"/>
      <c r="C135" s="259"/>
      <c r="D135" s="262" t="s">
        <v>45</v>
      </c>
      <c r="E135" s="428">
        <v>1.3648603229138356</v>
      </c>
      <c r="F135" s="507" t="s">
        <v>937</v>
      </c>
      <c r="G135" s="215">
        <v>0.38242102903181946</v>
      </c>
      <c r="H135" s="215">
        <v>0.647424619317849</v>
      </c>
      <c r="I135" s="215">
        <v>0.3865830130765015</v>
      </c>
      <c r="J135" s="215">
        <v>0</v>
      </c>
      <c r="K135" s="215">
        <v>0</v>
      </c>
      <c r="L135" s="429">
        <v>0.66909338629669812</v>
      </c>
    </row>
    <row r="136" spans="1:12" ht="18.95" customHeight="1">
      <c r="A136" s="276"/>
      <c r="B136" s="264"/>
      <c r="C136" s="264"/>
      <c r="D136" s="265" t="s">
        <v>46</v>
      </c>
      <c r="E136" s="430">
        <v>0.67859359341818304</v>
      </c>
      <c r="F136" s="431">
        <v>0.74980513522433545</v>
      </c>
      <c r="G136" s="431">
        <v>0.38496569467533864</v>
      </c>
      <c r="H136" s="431">
        <v>0.63165123102743292</v>
      </c>
      <c r="I136" s="431">
        <v>0.29937778719901964</v>
      </c>
      <c r="J136" s="431">
        <v>0</v>
      </c>
      <c r="K136" s="431">
        <v>0</v>
      </c>
      <c r="L136" s="432">
        <v>0.56615684755652984</v>
      </c>
    </row>
    <row r="137" spans="1:12" ht="18.95" customHeight="1">
      <c r="A137" s="257" t="s">
        <v>420</v>
      </c>
      <c r="B137" s="258" t="s">
        <v>48</v>
      </c>
      <c r="C137" s="259" t="s">
        <v>131</v>
      </c>
      <c r="D137" s="260" t="s">
        <v>42</v>
      </c>
      <c r="E137" s="422">
        <v>16063403</v>
      </c>
      <c r="F137" s="363">
        <v>15439308</v>
      </c>
      <c r="G137" s="363">
        <v>30133</v>
      </c>
      <c r="H137" s="363">
        <v>34119</v>
      </c>
      <c r="I137" s="363">
        <v>469447</v>
      </c>
      <c r="J137" s="363">
        <v>0</v>
      </c>
      <c r="K137" s="363">
        <v>0</v>
      </c>
      <c r="L137" s="364">
        <v>90396</v>
      </c>
    </row>
    <row r="138" spans="1:12" ht="18.95" customHeight="1">
      <c r="A138" s="257"/>
      <c r="B138" s="258"/>
      <c r="C138" s="259"/>
      <c r="D138" s="262" t="s">
        <v>43</v>
      </c>
      <c r="E138" s="423">
        <v>16142012.530999998</v>
      </c>
      <c r="F138" s="424">
        <v>15469146.349999998</v>
      </c>
      <c r="G138" s="424">
        <v>30135.8</v>
      </c>
      <c r="H138" s="424">
        <v>33871.199999999997</v>
      </c>
      <c r="I138" s="424">
        <v>514509.46600000001</v>
      </c>
      <c r="J138" s="424">
        <v>0</v>
      </c>
      <c r="K138" s="424">
        <v>0</v>
      </c>
      <c r="L138" s="425">
        <v>94349.715000000011</v>
      </c>
    </row>
    <row r="139" spans="1:12" ht="18.95" customHeight="1">
      <c r="A139" s="257"/>
      <c r="B139" s="258"/>
      <c r="C139" s="259"/>
      <c r="D139" s="262" t="s">
        <v>44</v>
      </c>
      <c r="E139" s="423">
        <v>11372809.508389998</v>
      </c>
      <c r="F139" s="424">
        <v>11147040.579099998</v>
      </c>
      <c r="G139" s="424">
        <v>2190.7772100000002</v>
      </c>
      <c r="H139" s="424">
        <v>18087.149349999996</v>
      </c>
      <c r="I139" s="424">
        <v>152400.06947000002</v>
      </c>
      <c r="J139" s="424">
        <v>0</v>
      </c>
      <c r="K139" s="424">
        <v>0</v>
      </c>
      <c r="L139" s="425">
        <v>53090.933259999998</v>
      </c>
    </row>
    <row r="140" spans="1:12" ht="18.95" customHeight="1">
      <c r="A140" s="261"/>
      <c r="B140" s="259"/>
      <c r="C140" s="259"/>
      <c r="D140" s="262" t="s">
        <v>45</v>
      </c>
      <c r="E140" s="428">
        <v>0.70799503121412055</v>
      </c>
      <c r="F140" s="215">
        <v>0.72199094539081665</v>
      </c>
      <c r="G140" s="215">
        <v>7.2703587760926572E-2</v>
      </c>
      <c r="H140" s="215">
        <v>0.53011956241390412</v>
      </c>
      <c r="I140" s="215">
        <v>0.32463743398083278</v>
      </c>
      <c r="J140" s="215">
        <v>0</v>
      </c>
      <c r="K140" s="215">
        <v>0</v>
      </c>
      <c r="L140" s="429">
        <v>0.58731507212708522</v>
      </c>
    </row>
    <row r="141" spans="1:12" ht="18.95" customHeight="1">
      <c r="A141" s="263"/>
      <c r="B141" s="264"/>
      <c r="C141" s="264"/>
      <c r="D141" s="268" t="s">
        <v>46</v>
      </c>
      <c r="E141" s="430">
        <v>0.70454718620426282</v>
      </c>
      <c r="F141" s="431">
        <v>0.72059830108854062</v>
      </c>
      <c r="G141" s="431">
        <v>7.2696832670776965E-2</v>
      </c>
      <c r="H141" s="431">
        <v>0.53399789053827429</v>
      </c>
      <c r="I141" s="431">
        <v>0.29620459785670883</v>
      </c>
      <c r="J141" s="431">
        <v>0</v>
      </c>
      <c r="K141" s="431">
        <v>0</v>
      </c>
      <c r="L141" s="432">
        <v>0.56270369507740425</v>
      </c>
    </row>
    <row r="142" spans="1:12" ht="18.95" customHeight="1">
      <c r="A142" s="257" t="s">
        <v>421</v>
      </c>
      <c r="B142" s="258" t="s">
        <v>48</v>
      </c>
      <c r="C142" s="259" t="s">
        <v>422</v>
      </c>
      <c r="D142" s="273" t="s">
        <v>42</v>
      </c>
      <c r="E142" s="422">
        <v>7295462</v>
      </c>
      <c r="F142" s="363">
        <v>3720653</v>
      </c>
      <c r="G142" s="363">
        <v>11169</v>
      </c>
      <c r="H142" s="363">
        <v>2530561</v>
      </c>
      <c r="I142" s="363">
        <v>954347</v>
      </c>
      <c r="J142" s="363">
        <v>0</v>
      </c>
      <c r="K142" s="363">
        <v>0</v>
      </c>
      <c r="L142" s="364">
        <v>78732</v>
      </c>
    </row>
    <row r="143" spans="1:12" ht="18.95" customHeight="1">
      <c r="A143" s="257"/>
      <c r="B143" s="258"/>
      <c r="C143" s="259"/>
      <c r="D143" s="262" t="s">
        <v>43</v>
      </c>
      <c r="E143" s="423">
        <v>8235965.6645899992</v>
      </c>
      <c r="F143" s="424">
        <v>4429615.4237500001</v>
      </c>
      <c r="G143" s="424">
        <v>12414.33051</v>
      </c>
      <c r="H143" s="424">
        <v>2695809.107929999</v>
      </c>
      <c r="I143" s="424">
        <v>1019339.6474</v>
      </c>
      <c r="J143" s="424">
        <v>0</v>
      </c>
      <c r="K143" s="424">
        <v>0</v>
      </c>
      <c r="L143" s="425">
        <v>78787.155000000013</v>
      </c>
    </row>
    <row r="144" spans="1:12" ht="18.95" customHeight="1">
      <c r="A144" s="257"/>
      <c r="B144" s="258"/>
      <c r="C144" s="259"/>
      <c r="D144" s="262" t="s">
        <v>44</v>
      </c>
      <c r="E144" s="423">
        <v>4338814.0923900008</v>
      </c>
      <c r="F144" s="424">
        <v>2596596.8315799995</v>
      </c>
      <c r="G144" s="424">
        <v>7674.5556200000001</v>
      </c>
      <c r="H144" s="424">
        <v>1328043.2324100011</v>
      </c>
      <c r="I144" s="424">
        <v>356500.97250000009</v>
      </c>
      <c r="J144" s="424">
        <v>0</v>
      </c>
      <c r="K144" s="424">
        <v>0</v>
      </c>
      <c r="L144" s="425">
        <v>49998.500280000007</v>
      </c>
    </row>
    <row r="145" spans="1:12" ht="18.95" customHeight="1">
      <c r="A145" s="257"/>
      <c r="B145" s="259"/>
      <c r="C145" s="259"/>
      <c r="D145" s="262" t="s">
        <v>45</v>
      </c>
      <c r="E145" s="428">
        <v>0.5947278037209982</v>
      </c>
      <c r="F145" s="215">
        <v>0.69788739545988288</v>
      </c>
      <c r="G145" s="215">
        <v>0.68713005819679474</v>
      </c>
      <c r="H145" s="215">
        <v>0.52480190456187426</v>
      </c>
      <c r="I145" s="215">
        <v>0.37355487312266933</v>
      </c>
      <c r="J145" s="215">
        <v>0</v>
      </c>
      <c r="K145" s="215">
        <v>0</v>
      </c>
      <c r="L145" s="429">
        <v>0.63504674439871978</v>
      </c>
    </row>
    <row r="146" spans="1:12" ht="18.95" customHeight="1">
      <c r="A146" s="263"/>
      <c r="B146" s="264"/>
      <c r="C146" s="264"/>
      <c r="D146" s="262" t="s">
        <v>46</v>
      </c>
      <c r="E146" s="430">
        <v>0.52681303797130319</v>
      </c>
      <c r="F146" s="431">
        <v>0.58619012785127667</v>
      </c>
      <c r="G146" s="431">
        <v>0.61820132900586033</v>
      </c>
      <c r="H146" s="431">
        <v>0.49263251930688479</v>
      </c>
      <c r="I146" s="431">
        <v>0.34973717877972937</v>
      </c>
      <c r="J146" s="431">
        <v>0</v>
      </c>
      <c r="K146" s="431">
        <v>0</v>
      </c>
      <c r="L146" s="432">
        <v>0.63460217950502207</v>
      </c>
    </row>
    <row r="147" spans="1:12" ht="18.95" customHeight="1">
      <c r="A147" s="257" t="s">
        <v>423</v>
      </c>
      <c r="B147" s="258" t="s">
        <v>48</v>
      </c>
      <c r="C147" s="259" t="s">
        <v>424</v>
      </c>
      <c r="D147" s="272" t="s">
        <v>42</v>
      </c>
      <c r="E147" s="422">
        <v>3856204</v>
      </c>
      <c r="F147" s="363">
        <v>3766838</v>
      </c>
      <c r="G147" s="363">
        <v>20966</v>
      </c>
      <c r="H147" s="363">
        <v>66777</v>
      </c>
      <c r="I147" s="363">
        <v>1183</v>
      </c>
      <c r="J147" s="363">
        <v>0</v>
      </c>
      <c r="K147" s="363">
        <v>0</v>
      </c>
      <c r="L147" s="364">
        <v>440</v>
      </c>
    </row>
    <row r="148" spans="1:12" ht="18.95" customHeight="1">
      <c r="A148" s="257"/>
      <c r="B148" s="258"/>
      <c r="C148" s="259"/>
      <c r="D148" s="262" t="s">
        <v>43</v>
      </c>
      <c r="E148" s="423">
        <v>4380023.8268200019</v>
      </c>
      <c r="F148" s="424">
        <v>4219879.7298200019</v>
      </c>
      <c r="G148" s="424">
        <v>19934.7</v>
      </c>
      <c r="H148" s="424">
        <v>72792.181999999986</v>
      </c>
      <c r="I148" s="424">
        <v>63975.460000000006</v>
      </c>
      <c r="J148" s="424">
        <v>0</v>
      </c>
      <c r="K148" s="424">
        <v>0</v>
      </c>
      <c r="L148" s="425">
        <v>3441.7550000000001</v>
      </c>
    </row>
    <row r="149" spans="1:12" ht="18.95" customHeight="1">
      <c r="A149" s="257"/>
      <c r="B149" s="258"/>
      <c r="C149" s="259"/>
      <c r="D149" s="262" t="s">
        <v>44</v>
      </c>
      <c r="E149" s="423">
        <v>2929837.6667700019</v>
      </c>
      <c r="F149" s="424">
        <v>2865162.0343700019</v>
      </c>
      <c r="G149" s="424">
        <v>10417.31933</v>
      </c>
      <c r="H149" s="424">
        <v>36535.959299999995</v>
      </c>
      <c r="I149" s="424">
        <v>15165.817020000002</v>
      </c>
      <c r="J149" s="424">
        <v>0</v>
      </c>
      <c r="K149" s="424">
        <v>0</v>
      </c>
      <c r="L149" s="425">
        <v>2556.5367500000002</v>
      </c>
    </row>
    <row r="150" spans="1:12" ht="18.95" customHeight="1">
      <c r="A150" s="257"/>
      <c r="B150" s="259"/>
      <c r="C150" s="259"/>
      <c r="D150" s="262" t="s">
        <v>45</v>
      </c>
      <c r="E150" s="428">
        <v>0.75977247748563148</v>
      </c>
      <c r="F150" s="215">
        <v>0.76062788852878782</v>
      </c>
      <c r="G150" s="215">
        <v>0.49686727701993705</v>
      </c>
      <c r="H150" s="215">
        <v>0.54713388292376108</v>
      </c>
      <c r="I150" s="507" t="s">
        <v>937</v>
      </c>
      <c r="J150" s="215">
        <v>0</v>
      </c>
      <c r="K150" s="215">
        <v>0</v>
      </c>
      <c r="L150" s="429">
        <v>5.8103107954545461</v>
      </c>
    </row>
    <row r="151" spans="1:12" ht="18.95" customHeight="1">
      <c r="A151" s="263"/>
      <c r="B151" s="264"/>
      <c r="C151" s="264"/>
      <c r="D151" s="262" t="s">
        <v>46</v>
      </c>
      <c r="E151" s="430">
        <v>0.66890907050090898</v>
      </c>
      <c r="F151" s="431">
        <v>0.67896769998518769</v>
      </c>
      <c r="G151" s="431">
        <v>0.52257216461747602</v>
      </c>
      <c r="H151" s="431">
        <v>0.50192147420446886</v>
      </c>
      <c r="I151" s="431">
        <v>0.23705678739941849</v>
      </c>
      <c r="J151" s="431">
        <v>0</v>
      </c>
      <c r="K151" s="431">
        <v>0</v>
      </c>
      <c r="L151" s="432">
        <v>0.7428003300641679</v>
      </c>
    </row>
    <row r="152" spans="1:12" ht="18.75" customHeight="1">
      <c r="A152" s="257" t="s">
        <v>425</v>
      </c>
      <c r="B152" s="258" t="s">
        <v>48</v>
      </c>
      <c r="C152" s="259" t="s">
        <v>426</v>
      </c>
      <c r="D152" s="260" t="s">
        <v>42</v>
      </c>
      <c r="E152" s="422">
        <v>4254482</v>
      </c>
      <c r="F152" s="363">
        <v>940975</v>
      </c>
      <c r="G152" s="363">
        <v>2941844</v>
      </c>
      <c r="H152" s="363">
        <v>261526</v>
      </c>
      <c r="I152" s="363">
        <v>5387</v>
      </c>
      <c r="J152" s="363">
        <v>0</v>
      </c>
      <c r="K152" s="363">
        <v>0</v>
      </c>
      <c r="L152" s="364">
        <v>104750</v>
      </c>
    </row>
    <row r="153" spans="1:12" ht="18.95" customHeight="1">
      <c r="A153" s="257"/>
      <c r="B153" s="258"/>
      <c r="C153" s="259" t="s">
        <v>427</v>
      </c>
      <c r="D153" s="262" t="s">
        <v>43</v>
      </c>
      <c r="E153" s="423">
        <v>4395761.4962600004</v>
      </c>
      <c r="F153" s="424">
        <v>1017396.2242600004</v>
      </c>
      <c r="G153" s="424">
        <v>2984987.9589999998</v>
      </c>
      <c r="H153" s="424">
        <v>275628.68100000022</v>
      </c>
      <c r="I153" s="424">
        <v>7761.7730000000001</v>
      </c>
      <c r="J153" s="424">
        <v>0</v>
      </c>
      <c r="K153" s="424">
        <v>0</v>
      </c>
      <c r="L153" s="425">
        <v>109986.859</v>
      </c>
    </row>
    <row r="154" spans="1:12" ht="18.95" customHeight="1">
      <c r="A154" s="257"/>
      <c r="B154" s="258"/>
      <c r="C154" s="259"/>
      <c r="D154" s="262" t="s">
        <v>44</v>
      </c>
      <c r="E154" s="423">
        <v>2916803.7662799992</v>
      </c>
      <c r="F154" s="424">
        <v>674950.89787999948</v>
      </c>
      <c r="G154" s="424">
        <v>1989933.5980899998</v>
      </c>
      <c r="H154" s="424">
        <v>169405.86055999994</v>
      </c>
      <c r="I154" s="424">
        <v>3181.3951499999998</v>
      </c>
      <c r="J154" s="424">
        <v>0</v>
      </c>
      <c r="K154" s="424">
        <v>0</v>
      </c>
      <c r="L154" s="425">
        <v>79332.014599999995</v>
      </c>
    </row>
    <row r="155" spans="1:12" ht="18.95" customHeight="1">
      <c r="A155" s="257"/>
      <c r="B155" s="259"/>
      <c r="C155" s="259"/>
      <c r="D155" s="262" t="s">
        <v>45</v>
      </c>
      <c r="E155" s="428">
        <v>0.68558375996889853</v>
      </c>
      <c r="F155" s="215">
        <v>0.71728887364701455</v>
      </c>
      <c r="G155" s="215">
        <v>0.67642390218176074</v>
      </c>
      <c r="H155" s="215">
        <v>0.64775915419499375</v>
      </c>
      <c r="I155" s="215">
        <v>0.59056899016149988</v>
      </c>
      <c r="J155" s="215">
        <v>0</v>
      </c>
      <c r="K155" s="215">
        <v>0</v>
      </c>
      <c r="L155" s="429">
        <v>0.75734620143198084</v>
      </c>
    </row>
    <row r="156" spans="1:12" ht="18.95" customHeight="1">
      <c r="A156" s="263"/>
      <c r="B156" s="264"/>
      <c r="C156" s="264"/>
      <c r="D156" s="267" t="s">
        <v>46</v>
      </c>
      <c r="E156" s="430">
        <v>0.6635491413175334</v>
      </c>
      <c r="F156" s="431">
        <v>0.66341006756824039</v>
      </c>
      <c r="G156" s="431">
        <v>0.66664711061569815</v>
      </c>
      <c r="H156" s="431">
        <v>0.61461622914343883</v>
      </c>
      <c r="I156" s="431">
        <v>0.40987995268606797</v>
      </c>
      <c r="J156" s="431">
        <v>0</v>
      </c>
      <c r="K156" s="431">
        <v>0</v>
      </c>
      <c r="L156" s="432">
        <v>0.72128630021155526</v>
      </c>
    </row>
    <row r="157" spans="1:12" ht="18.95" customHeight="1">
      <c r="A157" s="257" t="s">
        <v>428</v>
      </c>
      <c r="B157" s="258" t="s">
        <v>48</v>
      </c>
      <c r="C157" s="259" t="s">
        <v>429</v>
      </c>
      <c r="D157" s="260" t="s">
        <v>42</v>
      </c>
      <c r="E157" s="422">
        <v>113866</v>
      </c>
      <c r="F157" s="363">
        <v>18680</v>
      </c>
      <c r="G157" s="363">
        <v>3149</v>
      </c>
      <c r="H157" s="363">
        <v>87551</v>
      </c>
      <c r="I157" s="363">
        <v>4486</v>
      </c>
      <c r="J157" s="363">
        <v>0</v>
      </c>
      <c r="K157" s="363">
        <v>0</v>
      </c>
      <c r="L157" s="364">
        <v>0</v>
      </c>
    </row>
    <row r="158" spans="1:12" ht="18.95" customHeight="1">
      <c r="A158" s="257"/>
      <c r="B158" s="258"/>
      <c r="C158" s="259" t="s">
        <v>430</v>
      </c>
      <c r="D158" s="262" t="s">
        <v>43</v>
      </c>
      <c r="E158" s="423">
        <v>305794.01100000006</v>
      </c>
      <c r="F158" s="424">
        <v>204062.02100000004</v>
      </c>
      <c r="G158" s="424">
        <v>9068.4210000000003</v>
      </c>
      <c r="H158" s="424">
        <v>87442.093000000008</v>
      </c>
      <c r="I158" s="424">
        <v>5044.8689999999997</v>
      </c>
      <c r="J158" s="424">
        <v>0</v>
      </c>
      <c r="K158" s="424">
        <v>0</v>
      </c>
      <c r="L158" s="425">
        <v>176.607</v>
      </c>
    </row>
    <row r="159" spans="1:12" ht="18.95" customHeight="1">
      <c r="A159" s="257"/>
      <c r="B159" s="258"/>
      <c r="C159" s="259"/>
      <c r="D159" s="262" t="s">
        <v>44</v>
      </c>
      <c r="E159" s="423">
        <v>258897.95365000001</v>
      </c>
      <c r="F159" s="424">
        <v>200634.36255000002</v>
      </c>
      <c r="G159" s="424">
        <v>6818.4377200000008</v>
      </c>
      <c r="H159" s="424">
        <v>51028.345380000021</v>
      </c>
      <c r="I159" s="424">
        <v>416.28300000000002</v>
      </c>
      <c r="J159" s="424">
        <v>0</v>
      </c>
      <c r="K159" s="424">
        <v>0</v>
      </c>
      <c r="L159" s="425">
        <v>0.52500000000000002</v>
      </c>
    </row>
    <row r="160" spans="1:12" ht="18.95" customHeight="1">
      <c r="A160" s="257"/>
      <c r="B160" s="259"/>
      <c r="C160" s="259"/>
      <c r="D160" s="262" t="s">
        <v>45</v>
      </c>
      <c r="E160" s="428">
        <v>2.2737072844396047</v>
      </c>
      <c r="F160" s="507" t="s">
        <v>937</v>
      </c>
      <c r="G160" s="215">
        <v>2.1652707907272153</v>
      </c>
      <c r="H160" s="215">
        <v>0.58284137679752401</v>
      </c>
      <c r="I160" s="215">
        <v>9.2796032099866255E-2</v>
      </c>
      <c r="J160" s="215">
        <v>0</v>
      </c>
      <c r="K160" s="215">
        <v>0</v>
      </c>
      <c r="L160" s="429">
        <v>0</v>
      </c>
    </row>
    <row r="161" spans="1:12" ht="18.95" customHeight="1">
      <c r="A161" s="263"/>
      <c r="B161" s="264"/>
      <c r="C161" s="264"/>
      <c r="D161" s="267" t="s">
        <v>46</v>
      </c>
      <c r="E161" s="430">
        <v>0.84664167490840747</v>
      </c>
      <c r="F161" s="431">
        <v>0.98320285943850372</v>
      </c>
      <c r="G161" s="431">
        <v>0.75188808724253109</v>
      </c>
      <c r="H161" s="431">
        <v>0.5835672915560246</v>
      </c>
      <c r="I161" s="431">
        <v>8.2516116870428161E-2</v>
      </c>
      <c r="J161" s="431">
        <v>0</v>
      </c>
      <c r="K161" s="431">
        <v>0</v>
      </c>
      <c r="L161" s="432">
        <v>2.9727021012757142E-3</v>
      </c>
    </row>
    <row r="162" spans="1:12" ht="18.95" customHeight="1">
      <c r="A162" s="257" t="s">
        <v>447</v>
      </c>
      <c r="B162" s="258" t="s">
        <v>48</v>
      </c>
      <c r="C162" s="259" t="s">
        <v>181</v>
      </c>
      <c r="D162" s="262" t="s">
        <v>42</v>
      </c>
      <c r="E162" s="422">
        <v>38760545</v>
      </c>
      <c r="F162" s="363">
        <v>35317661</v>
      </c>
      <c r="G162" s="363">
        <v>21</v>
      </c>
      <c r="H162" s="363">
        <v>3442863</v>
      </c>
      <c r="I162" s="363">
        <v>0</v>
      </c>
      <c r="J162" s="363">
        <v>0</v>
      </c>
      <c r="K162" s="363">
        <v>0</v>
      </c>
      <c r="L162" s="364">
        <v>0</v>
      </c>
    </row>
    <row r="163" spans="1:12" ht="18.95" customHeight="1">
      <c r="A163" s="257"/>
      <c r="B163" s="258"/>
      <c r="C163" s="259"/>
      <c r="D163" s="262" t="s">
        <v>43</v>
      </c>
      <c r="E163" s="423">
        <v>39022138.40845</v>
      </c>
      <c r="F163" s="424">
        <v>35420300.782169998</v>
      </c>
      <c r="G163" s="424">
        <v>85.619</v>
      </c>
      <c r="H163" s="424">
        <v>3449299.5642800028</v>
      </c>
      <c r="I163" s="424">
        <v>152364.77499999999</v>
      </c>
      <c r="J163" s="424">
        <v>0</v>
      </c>
      <c r="K163" s="424">
        <v>0</v>
      </c>
      <c r="L163" s="425">
        <v>87.668000000000006</v>
      </c>
    </row>
    <row r="164" spans="1:12" ht="18.95" customHeight="1">
      <c r="A164" s="257"/>
      <c r="B164" s="258"/>
      <c r="C164" s="259"/>
      <c r="D164" s="262" t="s">
        <v>44</v>
      </c>
      <c r="E164" s="423">
        <v>26911922.421610005</v>
      </c>
      <c r="F164" s="424">
        <v>24792467.647530004</v>
      </c>
      <c r="G164" s="424">
        <v>61.690460000000002</v>
      </c>
      <c r="H164" s="424">
        <v>2096121.8677400008</v>
      </c>
      <c r="I164" s="424">
        <v>23217.26035</v>
      </c>
      <c r="J164" s="424">
        <v>0</v>
      </c>
      <c r="K164" s="424">
        <v>0</v>
      </c>
      <c r="L164" s="425">
        <v>53.955529999999996</v>
      </c>
    </row>
    <row r="165" spans="1:12" ht="18.95" customHeight="1">
      <c r="A165" s="261"/>
      <c r="B165" s="259"/>
      <c r="C165" s="259"/>
      <c r="D165" s="262" t="s">
        <v>45</v>
      </c>
      <c r="E165" s="428">
        <v>0.69431228125430133</v>
      </c>
      <c r="F165" s="215">
        <v>0.70198498274078813</v>
      </c>
      <c r="G165" s="215">
        <v>2.9376409523809524</v>
      </c>
      <c r="H165" s="215">
        <v>0.6088310419961529</v>
      </c>
      <c r="I165" s="215">
        <v>0</v>
      </c>
      <c r="J165" s="215">
        <v>0</v>
      </c>
      <c r="K165" s="215">
        <v>0</v>
      </c>
      <c r="L165" s="429">
        <v>0</v>
      </c>
    </row>
    <row r="166" spans="1:12" ht="18.75" customHeight="1">
      <c r="A166" s="263"/>
      <c r="B166" s="264"/>
      <c r="C166" s="264"/>
      <c r="D166" s="268" t="s">
        <v>46</v>
      </c>
      <c r="E166" s="430">
        <v>0.68965780757372319</v>
      </c>
      <c r="F166" s="431">
        <v>0.69995079375526159</v>
      </c>
      <c r="G166" s="431">
        <v>0.72052301475139868</v>
      </c>
      <c r="H166" s="431">
        <v>0.60769493303709021</v>
      </c>
      <c r="I166" s="431">
        <v>0.15237944826814467</v>
      </c>
      <c r="J166" s="431">
        <v>0</v>
      </c>
      <c r="K166" s="431">
        <v>0</v>
      </c>
      <c r="L166" s="432">
        <v>0.615452958890359</v>
      </c>
    </row>
    <row r="167" spans="1:12" ht="18.95" customHeight="1">
      <c r="A167" s="274" t="s">
        <v>431</v>
      </c>
      <c r="B167" s="270" t="s">
        <v>48</v>
      </c>
      <c r="C167" s="275" t="s">
        <v>432</v>
      </c>
      <c r="D167" s="272" t="s">
        <v>42</v>
      </c>
      <c r="E167" s="422">
        <v>982669</v>
      </c>
      <c r="F167" s="363">
        <v>498690</v>
      </c>
      <c r="G167" s="363">
        <v>587</v>
      </c>
      <c r="H167" s="363">
        <v>304940</v>
      </c>
      <c r="I167" s="363">
        <v>19507</v>
      </c>
      <c r="J167" s="363">
        <v>0</v>
      </c>
      <c r="K167" s="363">
        <v>0</v>
      </c>
      <c r="L167" s="364">
        <v>158945</v>
      </c>
    </row>
    <row r="168" spans="1:12" ht="18.95" customHeight="1">
      <c r="A168" s="257"/>
      <c r="B168" s="258"/>
      <c r="C168" s="259" t="s">
        <v>433</v>
      </c>
      <c r="D168" s="262" t="s">
        <v>43</v>
      </c>
      <c r="E168" s="423">
        <v>1429142.9911400001</v>
      </c>
      <c r="F168" s="424">
        <v>544618.40299999993</v>
      </c>
      <c r="G168" s="424">
        <v>719.48699999999997</v>
      </c>
      <c r="H168" s="424">
        <v>352534.02310000005</v>
      </c>
      <c r="I168" s="424">
        <v>360464.81490000006</v>
      </c>
      <c r="J168" s="424">
        <v>0</v>
      </c>
      <c r="K168" s="424">
        <v>0</v>
      </c>
      <c r="L168" s="425">
        <v>170806.26313999997</v>
      </c>
    </row>
    <row r="169" spans="1:12" ht="18.95" customHeight="1">
      <c r="A169" s="257"/>
      <c r="B169" s="258"/>
      <c r="C169" s="259"/>
      <c r="D169" s="262" t="s">
        <v>44</v>
      </c>
      <c r="E169" s="423">
        <v>1000205.27542</v>
      </c>
      <c r="F169" s="424">
        <v>378487.00650000002</v>
      </c>
      <c r="G169" s="424">
        <v>454.88196999999997</v>
      </c>
      <c r="H169" s="424">
        <v>213114.25399999999</v>
      </c>
      <c r="I169" s="424">
        <v>318220.07718000002</v>
      </c>
      <c r="J169" s="424">
        <v>0</v>
      </c>
      <c r="K169" s="424">
        <v>0</v>
      </c>
      <c r="L169" s="425">
        <v>89929.055770000021</v>
      </c>
    </row>
    <row r="170" spans="1:12" ht="18.95" customHeight="1">
      <c r="A170" s="257"/>
      <c r="B170" s="259"/>
      <c r="C170" s="259"/>
      <c r="D170" s="262" t="s">
        <v>45</v>
      </c>
      <c r="E170" s="428">
        <v>1.0178455567642817</v>
      </c>
      <c r="F170" s="215">
        <v>0.75896249473620891</v>
      </c>
      <c r="G170" s="215">
        <v>0.77492669505962519</v>
      </c>
      <c r="H170" s="215">
        <v>0.69887274217878925</v>
      </c>
      <c r="I170" s="507" t="s">
        <v>937</v>
      </c>
      <c r="J170" s="215">
        <v>0</v>
      </c>
      <c r="K170" s="215">
        <v>0</v>
      </c>
      <c r="L170" s="429">
        <v>0.56578725829689525</v>
      </c>
    </row>
    <row r="171" spans="1:12" ht="18.95" customHeight="1">
      <c r="A171" s="263"/>
      <c r="B171" s="264"/>
      <c r="C171" s="264"/>
      <c r="D171" s="267" t="s">
        <v>46</v>
      </c>
      <c r="E171" s="430">
        <v>0.69986368167551616</v>
      </c>
      <c r="F171" s="431">
        <v>0.69495816596561111</v>
      </c>
      <c r="G171" s="431">
        <v>0.63223097846104237</v>
      </c>
      <c r="H171" s="431">
        <v>0.60452109593844183</v>
      </c>
      <c r="I171" s="431">
        <v>0.88280482317887377</v>
      </c>
      <c r="J171" s="431">
        <v>0</v>
      </c>
      <c r="K171" s="431">
        <v>0</v>
      </c>
      <c r="L171" s="432">
        <v>0.52649741360063829</v>
      </c>
    </row>
    <row r="172" spans="1:12" ht="18.95" customHeight="1">
      <c r="A172" s="257" t="s">
        <v>434</v>
      </c>
      <c r="B172" s="258" t="s">
        <v>48</v>
      </c>
      <c r="C172" s="259" t="s">
        <v>435</v>
      </c>
      <c r="D172" s="262" t="s">
        <v>42</v>
      </c>
      <c r="E172" s="422">
        <v>2288005</v>
      </c>
      <c r="F172" s="363">
        <v>1482584</v>
      </c>
      <c r="G172" s="363">
        <v>8181</v>
      </c>
      <c r="H172" s="363">
        <v>283849</v>
      </c>
      <c r="I172" s="363">
        <v>504008</v>
      </c>
      <c r="J172" s="363">
        <v>0</v>
      </c>
      <c r="K172" s="363">
        <v>0</v>
      </c>
      <c r="L172" s="364">
        <v>9383</v>
      </c>
    </row>
    <row r="173" spans="1:12" ht="18.95" customHeight="1">
      <c r="A173" s="257"/>
      <c r="B173" s="258"/>
      <c r="C173" s="259" t="s">
        <v>436</v>
      </c>
      <c r="D173" s="262" t="s">
        <v>43</v>
      </c>
      <c r="E173" s="423">
        <v>2359523.5270000002</v>
      </c>
      <c r="F173" s="424">
        <v>1569097.2120000003</v>
      </c>
      <c r="G173" s="424">
        <v>8121.1930000000002</v>
      </c>
      <c r="H173" s="424">
        <v>277462.44299999991</v>
      </c>
      <c r="I173" s="424">
        <v>476629.47499999992</v>
      </c>
      <c r="J173" s="424">
        <v>0</v>
      </c>
      <c r="K173" s="424">
        <v>0</v>
      </c>
      <c r="L173" s="425">
        <v>28213.203999999998</v>
      </c>
    </row>
    <row r="174" spans="1:12" ht="18.95" customHeight="1">
      <c r="A174" s="257"/>
      <c r="B174" s="258"/>
      <c r="C174" s="259"/>
      <c r="D174" s="262" t="s">
        <v>44</v>
      </c>
      <c r="E174" s="423">
        <v>1286803.4524899996</v>
      </c>
      <c r="F174" s="424">
        <v>1016946.5300699996</v>
      </c>
      <c r="G174" s="424">
        <v>4974.6527300000007</v>
      </c>
      <c r="H174" s="424">
        <v>155979.91459999999</v>
      </c>
      <c r="I174" s="424">
        <v>99314.794069999974</v>
      </c>
      <c r="J174" s="424">
        <v>0</v>
      </c>
      <c r="K174" s="424">
        <v>0</v>
      </c>
      <c r="L174" s="425">
        <v>9587.561020000001</v>
      </c>
    </row>
    <row r="175" spans="1:12" ht="18.95" customHeight="1">
      <c r="A175" s="261"/>
      <c r="B175" s="259"/>
      <c r="C175" s="259"/>
      <c r="D175" s="262" t="s">
        <v>45</v>
      </c>
      <c r="E175" s="428">
        <v>0.5624128673189086</v>
      </c>
      <c r="F175" s="215">
        <v>0.68592843985231167</v>
      </c>
      <c r="G175" s="215">
        <v>0.60807391883632811</v>
      </c>
      <c r="H175" s="215">
        <v>0.54951722429883487</v>
      </c>
      <c r="I175" s="215">
        <v>0.19705003505896726</v>
      </c>
      <c r="J175" s="215">
        <v>0</v>
      </c>
      <c r="K175" s="215">
        <v>0</v>
      </c>
      <c r="L175" s="429">
        <v>1.0218012384098902</v>
      </c>
    </row>
    <row r="176" spans="1:12" ht="18.95" customHeight="1">
      <c r="A176" s="263"/>
      <c r="B176" s="264"/>
      <c r="C176" s="264"/>
      <c r="D176" s="268" t="s">
        <v>46</v>
      </c>
      <c r="E176" s="430">
        <v>0.54536580702210535</v>
      </c>
      <c r="F176" s="431">
        <v>0.64810932190350445</v>
      </c>
      <c r="G176" s="431">
        <v>0.61255196496376829</v>
      </c>
      <c r="H176" s="431">
        <v>0.562165866174544</v>
      </c>
      <c r="I176" s="431">
        <v>0.20836897271197924</v>
      </c>
      <c r="J176" s="431">
        <v>0</v>
      </c>
      <c r="K176" s="431">
        <v>0</v>
      </c>
      <c r="L176" s="432">
        <v>0.3398253179610512</v>
      </c>
    </row>
    <row r="177" spans="1:12" ht="18.95" customHeight="1">
      <c r="A177" s="257" t="s">
        <v>437</v>
      </c>
      <c r="B177" s="258" t="s">
        <v>48</v>
      </c>
      <c r="C177" s="259" t="s">
        <v>438</v>
      </c>
      <c r="D177" s="273" t="s">
        <v>42</v>
      </c>
      <c r="E177" s="422">
        <v>114020</v>
      </c>
      <c r="F177" s="363">
        <v>106248</v>
      </c>
      <c r="G177" s="363">
        <v>22</v>
      </c>
      <c r="H177" s="363">
        <v>5</v>
      </c>
      <c r="I177" s="363">
        <v>640</v>
      </c>
      <c r="J177" s="363">
        <v>0</v>
      </c>
      <c r="K177" s="363">
        <v>0</v>
      </c>
      <c r="L177" s="364">
        <v>7105</v>
      </c>
    </row>
    <row r="178" spans="1:12" ht="18.95" customHeight="1">
      <c r="A178" s="261"/>
      <c r="B178" s="259"/>
      <c r="C178" s="259" t="s">
        <v>439</v>
      </c>
      <c r="D178" s="262" t="s">
        <v>43</v>
      </c>
      <c r="E178" s="423">
        <v>114135.05201</v>
      </c>
      <c r="F178" s="424">
        <v>106260.05201</v>
      </c>
      <c r="G178" s="424">
        <v>18.850000000000001</v>
      </c>
      <c r="H178" s="424">
        <v>111.15</v>
      </c>
      <c r="I178" s="424">
        <v>640</v>
      </c>
      <c r="J178" s="424">
        <v>0</v>
      </c>
      <c r="K178" s="424">
        <v>0</v>
      </c>
      <c r="L178" s="425">
        <v>7105</v>
      </c>
    </row>
    <row r="179" spans="1:12" ht="18.95" customHeight="1">
      <c r="A179" s="261"/>
      <c r="B179" s="259"/>
      <c r="C179" s="259" t="s">
        <v>440</v>
      </c>
      <c r="D179" s="262" t="s">
        <v>44</v>
      </c>
      <c r="E179" s="423">
        <v>81082.154309999998</v>
      </c>
      <c r="F179" s="424">
        <v>78980.209010000006</v>
      </c>
      <c r="G179" s="424">
        <v>7.0233000000000008</v>
      </c>
      <c r="H179" s="424">
        <v>6.15</v>
      </c>
      <c r="I179" s="424">
        <v>590</v>
      </c>
      <c r="J179" s="424">
        <v>0</v>
      </c>
      <c r="K179" s="424">
        <v>0</v>
      </c>
      <c r="L179" s="425">
        <v>1498.7719999999999</v>
      </c>
    </row>
    <row r="180" spans="1:12" ht="18.95" customHeight="1">
      <c r="A180" s="261"/>
      <c r="B180" s="259"/>
      <c r="C180" s="259" t="s">
        <v>441</v>
      </c>
      <c r="D180" s="262" t="s">
        <v>45</v>
      </c>
      <c r="E180" s="428">
        <v>0.71112220934923698</v>
      </c>
      <c r="F180" s="215">
        <v>0.74335713622844668</v>
      </c>
      <c r="G180" s="215">
        <v>0.31924090909090913</v>
      </c>
      <c r="H180" s="215">
        <v>1.23</v>
      </c>
      <c r="I180" s="215">
        <v>0.921875</v>
      </c>
      <c r="J180" s="215">
        <v>0</v>
      </c>
      <c r="K180" s="215">
        <v>0</v>
      </c>
      <c r="L180" s="429">
        <v>0.21094609429978886</v>
      </c>
    </row>
    <row r="181" spans="1:12" ht="18.95" customHeight="1">
      <c r="A181" s="263"/>
      <c r="B181" s="264"/>
      <c r="C181" s="264"/>
      <c r="D181" s="267" t="s">
        <v>46</v>
      </c>
      <c r="E181" s="430">
        <v>0.71040537400286063</v>
      </c>
      <c r="F181" s="431">
        <v>0.74327282469772626</v>
      </c>
      <c r="G181" s="431">
        <v>0.37258885941644565</v>
      </c>
      <c r="H181" s="431">
        <v>5.5330634278002701E-2</v>
      </c>
      <c r="I181" s="431">
        <v>0.921875</v>
      </c>
      <c r="J181" s="431">
        <v>0</v>
      </c>
      <c r="K181" s="431">
        <v>0</v>
      </c>
      <c r="L181" s="432">
        <v>0.21094609429978886</v>
      </c>
    </row>
    <row r="182" spans="1:12" ht="18.95" customHeight="1">
      <c r="A182" s="257" t="s">
        <v>442</v>
      </c>
      <c r="B182" s="258" t="s">
        <v>48</v>
      </c>
      <c r="C182" s="259" t="s">
        <v>443</v>
      </c>
      <c r="D182" s="260" t="s">
        <v>42</v>
      </c>
      <c r="E182" s="422">
        <v>258519</v>
      </c>
      <c r="F182" s="363">
        <v>208903</v>
      </c>
      <c r="G182" s="363">
        <v>25835</v>
      </c>
      <c r="H182" s="363">
        <v>17223</v>
      </c>
      <c r="I182" s="363">
        <v>6558</v>
      </c>
      <c r="J182" s="363">
        <v>0</v>
      </c>
      <c r="K182" s="363">
        <v>0</v>
      </c>
      <c r="L182" s="364">
        <v>0</v>
      </c>
    </row>
    <row r="183" spans="1:12" ht="18.95" customHeight="1">
      <c r="A183" s="261"/>
      <c r="B183" s="259"/>
      <c r="C183" s="259"/>
      <c r="D183" s="262" t="s">
        <v>43</v>
      </c>
      <c r="E183" s="423">
        <v>258537.74</v>
      </c>
      <c r="F183" s="424">
        <v>208343</v>
      </c>
      <c r="G183" s="424">
        <v>26988.008999999998</v>
      </c>
      <c r="H183" s="424">
        <v>16433.731</v>
      </c>
      <c r="I183" s="424">
        <v>6573</v>
      </c>
      <c r="J183" s="424">
        <v>0</v>
      </c>
      <c r="K183" s="424">
        <v>0</v>
      </c>
      <c r="L183" s="425">
        <v>200</v>
      </c>
    </row>
    <row r="184" spans="1:12" ht="18.95" customHeight="1">
      <c r="A184" s="261"/>
      <c r="B184" s="259"/>
      <c r="C184" s="259"/>
      <c r="D184" s="262" t="s">
        <v>44</v>
      </c>
      <c r="E184" s="423">
        <v>188361.46420999998</v>
      </c>
      <c r="F184" s="424">
        <v>164673.30325</v>
      </c>
      <c r="G184" s="424">
        <v>15193.195019999999</v>
      </c>
      <c r="H184" s="424">
        <v>7841.0469400000002</v>
      </c>
      <c r="I184" s="424">
        <v>651.78</v>
      </c>
      <c r="J184" s="424">
        <v>0</v>
      </c>
      <c r="K184" s="424">
        <v>0</v>
      </c>
      <c r="L184" s="425">
        <v>2.1390000000000002</v>
      </c>
    </row>
    <row r="185" spans="1:12" ht="18.95" customHeight="1">
      <c r="A185" s="261"/>
      <c r="B185" s="259"/>
      <c r="C185" s="259"/>
      <c r="D185" s="262" t="s">
        <v>45</v>
      </c>
      <c r="E185" s="428">
        <v>0.7286174873413559</v>
      </c>
      <c r="F185" s="215">
        <v>0.78827639263198712</v>
      </c>
      <c r="G185" s="215">
        <v>0.58808573717824653</v>
      </c>
      <c r="H185" s="215">
        <v>0.45526603611449806</v>
      </c>
      <c r="I185" s="215">
        <v>9.9387008234217741E-2</v>
      </c>
      <c r="J185" s="215">
        <v>0</v>
      </c>
      <c r="K185" s="215">
        <v>0</v>
      </c>
      <c r="L185" s="429">
        <v>0</v>
      </c>
    </row>
    <row r="186" spans="1:12" ht="18.95" customHeight="1">
      <c r="A186" s="263"/>
      <c r="B186" s="264"/>
      <c r="C186" s="264"/>
      <c r="D186" s="267" t="s">
        <v>46</v>
      </c>
      <c r="E186" s="430">
        <v>0.72856467380739065</v>
      </c>
      <c r="F186" s="431">
        <v>0.79039518126358932</v>
      </c>
      <c r="G186" s="431">
        <v>0.56296094387696405</v>
      </c>
      <c r="H186" s="431">
        <v>0.47713126982545839</v>
      </c>
      <c r="I186" s="431">
        <v>9.9160200821542671E-2</v>
      </c>
      <c r="J186" s="431">
        <v>0</v>
      </c>
      <c r="K186" s="431">
        <v>0</v>
      </c>
      <c r="L186" s="432">
        <v>1.0695000000000001E-2</v>
      </c>
    </row>
    <row r="187" spans="1:12" ht="6.75" customHeight="1">
      <c r="A187" s="259"/>
      <c r="B187" s="259"/>
      <c r="C187" s="259"/>
      <c r="D187" s="262"/>
      <c r="E187" s="277"/>
      <c r="F187" s="277"/>
      <c r="G187" s="277"/>
      <c r="H187" s="277"/>
      <c r="I187" s="277"/>
      <c r="J187" s="277"/>
      <c r="K187" s="277"/>
      <c r="L187" s="277"/>
    </row>
    <row r="188" spans="1:12" s="99" customFormat="1" ht="15.75" customHeight="1">
      <c r="A188" s="1552" t="s">
        <v>558</v>
      </c>
      <c r="B188" s="1553"/>
      <c r="C188" s="1553"/>
      <c r="F188" s="98"/>
      <c r="G188" s="98"/>
      <c r="H188" s="98"/>
      <c r="I188" s="98"/>
      <c r="J188" s="98"/>
    </row>
    <row r="189" spans="1:12" ht="3.75" customHeight="1">
      <c r="A189" s="280"/>
      <c r="B189" s="278"/>
      <c r="C189" s="278"/>
      <c r="D189" s="278"/>
      <c r="E189" s="278"/>
      <c r="F189" s="279"/>
      <c r="G189" s="279"/>
      <c r="H189" s="279"/>
      <c r="I189" s="279"/>
      <c r="J189" s="279"/>
      <c r="K189" s="279"/>
      <c r="L189" s="279"/>
    </row>
    <row r="190" spans="1:12">
      <c r="E190" s="279"/>
      <c r="F190" s="279"/>
      <c r="G190" s="279"/>
      <c r="H190" s="279"/>
      <c r="I190" s="279"/>
      <c r="J190" s="279"/>
      <c r="K190" s="279"/>
      <c r="L190" s="279"/>
    </row>
    <row r="191" spans="1:12">
      <c r="E191" s="279"/>
      <c r="F191" s="279"/>
      <c r="G191" s="279"/>
      <c r="H191" s="279"/>
      <c r="I191" s="279"/>
      <c r="J191" s="279"/>
      <c r="K191" s="279"/>
      <c r="L191" s="279"/>
    </row>
    <row r="195" spans="8:10">
      <c r="H195" s="266"/>
      <c r="I195" s="266"/>
      <c r="J195" s="266"/>
    </row>
    <row r="196" spans="8:10">
      <c r="H196" s="433"/>
      <c r="I196" s="434"/>
      <c r="J196" s="266"/>
    </row>
  </sheetData>
  <mergeCells count="1">
    <mergeCell ref="A188:C188"/>
  </mergeCells>
  <phoneticPr fontId="35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25" fitToHeight="0" orientation="landscape" useFirstPageNumber="1" r:id="rId1"/>
  <headerFooter alignWithMargins="0">
    <oddHeader>&amp;C&amp;12 - &amp;P -</oddHeader>
  </headerFooter>
  <rowBreaks count="5" manualBreakCount="5">
    <brk id="46" max="11" man="1"/>
    <brk id="76" max="11" man="1"/>
    <brk id="106" max="11" man="1"/>
    <brk id="136" max="11" man="1"/>
    <brk id="166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0"/>
  <sheetViews>
    <sheetView showGridLines="0" zoomScale="75" zoomScaleNormal="75" workbookViewId="0"/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85546875" style="2" customWidth="1"/>
    <col min="8" max="12" width="15.7109375" style="2" customWidth="1"/>
    <col min="13" max="13" width="22.85546875" style="2" customWidth="1"/>
    <col min="14" max="16384" width="16.28515625" style="2"/>
  </cols>
  <sheetData>
    <row r="1" spans="1:15" ht="15.75" customHeight="1">
      <c r="A1" s="1" t="s">
        <v>0</v>
      </c>
    </row>
    <row r="2" spans="1:15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15" ht="15" customHeight="1">
      <c r="C4" s="1"/>
      <c r="D4" s="1"/>
      <c r="E4" s="6"/>
      <c r="F4" s="6"/>
      <c r="G4" s="6"/>
      <c r="H4" s="6"/>
      <c r="I4" s="6"/>
      <c r="J4" s="6"/>
      <c r="K4" s="7"/>
      <c r="L4" s="8"/>
      <c r="M4" s="9" t="s">
        <v>2</v>
      </c>
    </row>
    <row r="5" spans="1:15" ht="15.95" customHeight="1">
      <c r="A5" s="10"/>
      <c r="B5" s="11"/>
      <c r="C5" s="12" t="s">
        <v>3</v>
      </c>
      <c r="D5" s="13"/>
      <c r="E5" s="14" t="s">
        <v>4</v>
      </c>
      <c r="F5" s="15" t="s">
        <v>4</v>
      </c>
      <c r="G5" s="16"/>
      <c r="H5" s="17" t="s">
        <v>4</v>
      </c>
      <c r="I5" s="18" t="s">
        <v>4</v>
      </c>
      <c r="J5" s="19" t="s">
        <v>4</v>
      </c>
      <c r="K5" s="18" t="s">
        <v>4</v>
      </c>
      <c r="L5" s="20" t="s">
        <v>4</v>
      </c>
      <c r="M5" s="19" t="s">
        <v>4</v>
      </c>
    </row>
    <row r="6" spans="1:15" ht="15.95" customHeight="1">
      <c r="A6" s="22"/>
      <c r="B6" s="23"/>
      <c r="C6" s="24" t="s">
        <v>445</v>
      </c>
      <c r="D6" s="25"/>
      <c r="E6" s="26"/>
      <c r="F6" s="27" t="s">
        <v>5</v>
      </c>
      <c r="G6" s="28"/>
      <c r="H6" s="29" t="s">
        <v>6</v>
      </c>
      <c r="I6" s="30" t="s">
        <v>7</v>
      </c>
      <c r="J6" s="31" t="s">
        <v>7</v>
      </c>
      <c r="K6" s="30" t="s">
        <v>8</v>
      </c>
      <c r="L6" s="32" t="s">
        <v>9</v>
      </c>
      <c r="M6" s="31" t="s">
        <v>10</v>
      </c>
    </row>
    <row r="7" spans="1:15" ht="15.95" customHeight="1">
      <c r="A7" s="22"/>
      <c r="B7" s="23"/>
      <c r="C7" s="34" t="s">
        <v>11</v>
      </c>
      <c r="D7" s="35"/>
      <c r="E7" s="36" t="s">
        <v>12</v>
      </c>
      <c r="F7" s="27" t="s">
        <v>13</v>
      </c>
      <c r="G7" s="28"/>
      <c r="H7" s="37" t="s">
        <v>14</v>
      </c>
      <c r="I7" s="30" t="s">
        <v>15</v>
      </c>
      <c r="J7" s="31" t="s">
        <v>16</v>
      </c>
      <c r="K7" s="30" t="s">
        <v>17</v>
      </c>
      <c r="L7" s="31" t="s">
        <v>18</v>
      </c>
      <c r="M7" s="38" t="s">
        <v>19</v>
      </c>
    </row>
    <row r="8" spans="1:15" ht="15.95" customHeight="1">
      <c r="A8" s="22"/>
      <c r="B8" s="23"/>
      <c r="C8" s="34" t="s">
        <v>20</v>
      </c>
      <c r="D8" s="35"/>
      <c r="E8" s="36" t="s">
        <v>4</v>
      </c>
      <c r="F8" s="27" t="s">
        <v>21</v>
      </c>
      <c r="G8" s="28"/>
      <c r="H8" s="37" t="s">
        <v>22</v>
      </c>
      <c r="I8" s="30" t="s">
        <v>23</v>
      </c>
      <c r="J8" s="31" t="s">
        <v>4</v>
      </c>
      <c r="K8" s="30" t="s">
        <v>24</v>
      </c>
      <c r="L8" s="31" t="s">
        <v>25</v>
      </c>
      <c r="M8" s="31" t="s">
        <v>26</v>
      </c>
    </row>
    <row r="9" spans="1:15" ht="15.95" customHeight="1">
      <c r="A9" s="22"/>
      <c r="B9" s="23"/>
      <c r="C9" s="34" t="s">
        <v>27</v>
      </c>
      <c r="D9" s="35"/>
      <c r="E9" s="39" t="s">
        <v>4</v>
      </c>
      <c r="F9" s="40" t="s">
        <v>4</v>
      </c>
      <c r="G9" s="40"/>
      <c r="H9" s="37" t="s">
        <v>4</v>
      </c>
      <c r="I9" s="30" t="s">
        <v>28</v>
      </c>
      <c r="J9" s="31"/>
      <c r="K9" s="30" t="s">
        <v>29</v>
      </c>
      <c r="L9" s="31" t="s">
        <v>4</v>
      </c>
      <c r="M9" s="31" t="s">
        <v>30</v>
      </c>
    </row>
    <row r="10" spans="1:15" ht="15.95" customHeight="1">
      <c r="A10" s="22"/>
      <c r="B10" s="23"/>
      <c r="C10" s="34" t="s">
        <v>31</v>
      </c>
      <c r="D10" s="41"/>
      <c r="E10" s="42"/>
      <c r="F10" s="43"/>
      <c r="G10" s="43"/>
      <c r="H10" s="44"/>
      <c r="I10" s="45"/>
      <c r="J10" s="46"/>
      <c r="K10" s="47"/>
      <c r="L10" s="48"/>
      <c r="M10" s="46"/>
    </row>
    <row r="11" spans="1:15" ht="9.9499999999999993" customHeight="1">
      <c r="A11" s="49"/>
      <c r="B11" s="50"/>
      <c r="C11" s="51" t="s">
        <v>32</v>
      </c>
      <c r="D11" s="52"/>
      <c r="E11" s="53" t="s">
        <v>33</v>
      </c>
      <c r="F11" s="1555" t="s">
        <v>34</v>
      </c>
      <c r="G11" s="1556"/>
      <c r="H11" s="54" t="s">
        <v>35</v>
      </c>
      <c r="I11" s="55" t="s">
        <v>36</v>
      </c>
      <c r="J11" s="56" t="s">
        <v>37</v>
      </c>
      <c r="K11" s="57" t="s">
        <v>38</v>
      </c>
      <c r="L11" s="58" t="s">
        <v>39</v>
      </c>
      <c r="M11" s="58" t="s">
        <v>40</v>
      </c>
    </row>
    <row r="12" spans="1:15" ht="18.399999999999999" customHeight="1">
      <c r="A12" s="22"/>
      <c r="B12" s="23"/>
      <c r="C12" s="59" t="s">
        <v>41</v>
      </c>
      <c r="D12" s="60" t="s">
        <v>42</v>
      </c>
      <c r="E12" s="396">
        <v>397197405</v>
      </c>
      <c r="F12" s="397">
        <v>213898023</v>
      </c>
      <c r="G12" s="286" t="s">
        <v>4</v>
      </c>
      <c r="H12" s="397">
        <v>26068705</v>
      </c>
      <c r="I12" s="397">
        <v>75508830</v>
      </c>
      <c r="J12" s="397">
        <v>21176991</v>
      </c>
      <c r="K12" s="397">
        <v>30699900</v>
      </c>
      <c r="L12" s="397">
        <v>19643623</v>
      </c>
      <c r="M12" s="398">
        <v>10201333</v>
      </c>
      <c r="N12" s="62"/>
      <c r="O12" s="62"/>
    </row>
    <row r="13" spans="1:15" ht="18.399999999999999" customHeight="1">
      <c r="A13" s="22"/>
      <c r="B13" s="23"/>
      <c r="C13" s="63"/>
      <c r="D13" s="64" t="s">
        <v>43</v>
      </c>
      <c r="E13" s="399">
        <v>397197405.00000006</v>
      </c>
      <c r="F13" s="397">
        <v>214207689.46521002</v>
      </c>
      <c r="G13" s="286" t="s">
        <v>4</v>
      </c>
      <c r="H13" s="397">
        <v>25839896.44576</v>
      </c>
      <c r="I13" s="397">
        <v>74834338.065970019</v>
      </c>
      <c r="J13" s="397">
        <v>21964663.294679996</v>
      </c>
      <c r="K13" s="397">
        <v>30699900</v>
      </c>
      <c r="L13" s="397">
        <v>19643623</v>
      </c>
      <c r="M13" s="400">
        <v>10007294.72838</v>
      </c>
      <c r="N13" s="62"/>
      <c r="O13" s="62"/>
    </row>
    <row r="14" spans="1:15" ht="18.399999999999999" customHeight="1">
      <c r="A14" s="22"/>
      <c r="B14" s="23"/>
      <c r="C14" s="65" t="s">
        <v>4</v>
      </c>
      <c r="D14" s="64" t="s">
        <v>44</v>
      </c>
      <c r="E14" s="399">
        <v>242408056.22022995</v>
      </c>
      <c r="F14" s="397">
        <v>132957026.71333998</v>
      </c>
      <c r="G14" s="286" t="s">
        <v>4</v>
      </c>
      <c r="H14" s="397">
        <v>17024232.611599989</v>
      </c>
      <c r="I14" s="397">
        <v>43388071.487510003</v>
      </c>
      <c r="J14" s="397">
        <v>6687925.4894099999</v>
      </c>
      <c r="K14" s="397">
        <v>25710634.625780001</v>
      </c>
      <c r="L14" s="397">
        <v>12518428.88838</v>
      </c>
      <c r="M14" s="400">
        <v>4121736.4042100008</v>
      </c>
      <c r="N14" s="62"/>
      <c r="O14" s="62"/>
    </row>
    <row r="15" spans="1:15" ht="18.399999999999999" customHeight="1">
      <c r="A15" s="22"/>
      <c r="B15" s="23"/>
      <c r="C15" s="63"/>
      <c r="D15" s="64" t="s">
        <v>45</v>
      </c>
      <c r="E15" s="401">
        <v>0.61029617305840644</v>
      </c>
      <c r="F15" s="401">
        <v>0.621590722759228</v>
      </c>
      <c r="G15" s="286"/>
      <c r="H15" s="401">
        <v>0.65305248617451417</v>
      </c>
      <c r="I15" s="401">
        <v>0.57460924089950804</v>
      </c>
      <c r="J15" s="401">
        <v>0.31581094261266862</v>
      </c>
      <c r="K15" s="401">
        <v>0.83748268319375641</v>
      </c>
      <c r="L15" s="401">
        <v>0.63727698746712869</v>
      </c>
      <c r="M15" s="402">
        <v>0.40403900198238807</v>
      </c>
      <c r="N15" s="62"/>
      <c r="O15" s="62"/>
    </row>
    <row r="16" spans="1:15" ht="18.399999999999999" customHeight="1">
      <c r="A16" s="66"/>
      <c r="B16" s="67"/>
      <c r="C16" s="68"/>
      <c r="D16" s="64" t="s">
        <v>46</v>
      </c>
      <c r="E16" s="403">
        <v>0.61029617305840633</v>
      </c>
      <c r="F16" s="403">
        <v>0.62069212849118494</v>
      </c>
      <c r="G16" s="286"/>
      <c r="H16" s="403">
        <v>0.65883517170183747</v>
      </c>
      <c r="I16" s="403">
        <v>0.57978827111775022</v>
      </c>
      <c r="J16" s="403">
        <v>0.30448568228359163</v>
      </c>
      <c r="K16" s="403">
        <v>0.83748268319375641</v>
      </c>
      <c r="L16" s="403">
        <v>0.63727698746712869</v>
      </c>
      <c r="M16" s="404">
        <v>0.41187319011610996</v>
      </c>
      <c r="N16" s="62"/>
      <c r="O16" s="62"/>
    </row>
    <row r="17" spans="1:15" ht="18.399999999999999" customHeight="1">
      <c r="A17" s="69" t="s">
        <v>47</v>
      </c>
      <c r="B17" s="70" t="s">
        <v>48</v>
      </c>
      <c r="C17" s="71" t="s">
        <v>49</v>
      </c>
      <c r="D17" s="72" t="s">
        <v>42</v>
      </c>
      <c r="E17" s="73">
        <v>200382</v>
      </c>
      <c r="F17" s="365">
        <v>30000</v>
      </c>
      <c r="G17" s="365"/>
      <c r="H17" s="365">
        <v>957</v>
      </c>
      <c r="I17" s="365">
        <v>162266</v>
      </c>
      <c r="J17" s="365">
        <v>7159</v>
      </c>
      <c r="K17" s="365">
        <v>0</v>
      </c>
      <c r="L17" s="365">
        <v>0</v>
      </c>
      <c r="M17" s="366">
        <v>0</v>
      </c>
      <c r="N17" s="62"/>
      <c r="O17" s="62"/>
    </row>
    <row r="18" spans="1:15" ht="18.399999999999999" customHeight="1">
      <c r="A18" s="74"/>
      <c r="B18" s="70"/>
      <c r="C18" s="71" t="s">
        <v>4</v>
      </c>
      <c r="D18" s="75" t="s">
        <v>43</v>
      </c>
      <c r="E18" s="73">
        <v>200382</v>
      </c>
      <c r="F18" s="73">
        <v>30000</v>
      </c>
      <c r="G18" s="73"/>
      <c r="H18" s="73">
        <v>957</v>
      </c>
      <c r="I18" s="73">
        <v>160816</v>
      </c>
      <c r="J18" s="73">
        <v>8609</v>
      </c>
      <c r="K18" s="73">
        <v>0</v>
      </c>
      <c r="L18" s="73">
        <v>0</v>
      </c>
      <c r="M18" s="405">
        <v>0</v>
      </c>
      <c r="N18" s="62"/>
      <c r="O18" s="62"/>
    </row>
    <row r="19" spans="1:15" ht="18.399999999999999" customHeight="1">
      <c r="A19" s="74"/>
      <c r="B19" s="70"/>
      <c r="C19" s="71" t="s">
        <v>4</v>
      </c>
      <c r="D19" s="75" t="s">
        <v>44</v>
      </c>
      <c r="E19" s="73">
        <v>103240.86259999998</v>
      </c>
      <c r="F19" s="73">
        <v>9875.4</v>
      </c>
      <c r="G19" s="73"/>
      <c r="H19" s="73">
        <v>484.69560000000001</v>
      </c>
      <c r="I19" s="73">
        <v>92063.70643999998</v>
      </c>
      <c r="J19" s="73">
        <v>817.06056000000001</v>
      </c>
      <c r="K19" s="73">
        <v>0</v>
      </c>
      <c r="L19" s="73">
        <v>0</v>
      </c>
      <c r="M19" s="405">
        <v>0</v>
      </c>
      <c r="N19" s="62"/>
      <c r="O19" s="62"/>
    </row>
    <row r="20" spans="1:15" ht="18.399999999999999" customHeight="1">
      <c r="A20" s="74"/>
      <c r="B20" s="70"/>
      <c r="C20" s="71" t="s">
        <v>4</v>
      </c>
      <c r="D20" s="75" t="s">
        <v>45</v>
      </c>
      <c r="E20" s="286">
        <v>0.51522024233713593</v>
      </c>
      <c r="F20" s="286">
        <v>0.32917999999999997</v>
      </c>
      <c r="G20" s="286"/>
      <c r="H20" s="286">
        <v>0.50647398119122256</v>
      </c>
      <c r="I20" s="286">
        <v>0.56736288834383042</v>
      </c>
      <c r="J20" s="286">
        <v>0.11413054337197932</v>
      </c>
      <c r="K20" s="286">
        <v>0</v>
      </c>
      <c r="L20" s="286">
        <v>0</v>
      </c>
      <c r="M20" s="406">
        <v>0</v>
      </c>
      <c r="N20" s="62"/>
      <c r="O20" s="62"/>
    </row>
    <row r="21" spans="1:15" s="23" customFormat="1" ht="18.399999999999999" customHeight="1">
      <c r="A21" s="76"/>
      <c r="B21" s="77"/>
      <c r="C21" s="78" t="s">
        <v>4</v>
      </c>
      <c r="D21" s="79" t="s">
        <v>46</v>
      </c>
      <c r="E21" s="287">
        <v>0.51522024233713593</v>
      </c>
      <c r="F21" s="287">
        <v>0.32917999999999997</v>
      </c>
      <c r="G21" s="287"/>
      <c r="H21" s="287">
        <v>0.50647398119122256</v>
      </c>
      <c r="I21" s="287">
        <v>0.57247852477365424</v>
      </c>
      <c r="J21" s="287">
        <v>9.4907719828086892E-2</v>
      </c>
      <c r="K21" s="287">
        <v>0</v>
      </c>
      <c r="L21" s="287">
        <v>0</v>
      </c>
      <c r="M21" s="407">
        <v>0</v>
      </c>
      <c r="N21" s="62"/>
      <c r="O21" s="62"/>
    </row>
    <row r="22" spans="1:15" ht="18.399999999999999" customHeight="1">
      <c r="A22" s="69" t="s">
        <v>50</v>
      </c>
      <c r="B22" s="70" t="s">
        <v>48</v>
      </c>
      <c r="C22" s="71" t="s">
        <v>51</v>
      </c>
      <c r="D22" s="80" t="s">
        <v>42</v>
      </c>
      <c r="E22" s="73">
        <v>577832</v>
      </c>
      <c r="F22" s="365">
        <v>0</v>
      </c>
      <c r="G22" s="365"/>
      <c r="H22" s="365">
        <v>98428</v>
      </c>
      <c r="I22" s="365">
        <v>361748</v>
      </c>
      <c r="J22" s="365">
        <v>117656</v>
      </c>
      <c r="K22" s="365">
        <v>0</v>
      </c>
      <c r="L22" s="365">
        <v>0</v>
      </c>
      <c r="M22" s="366">
        <v>0</v>
      </c>
      <c r="N22" s="62"/>
      <c r="O22" s="62"/>
    </row>
    <row r="23" spans="1:15" ht="18.399999999999999" customHeight="1">
      <c r="A23" s="74"/>
      <c r="B23" s="70"/>
      <c r="C23" s="71" t="s">
        <v>4</v>
      </c>
      <c r="D23" s="80" t="s">
        <v>43</v>
      </c>
      <c r="E23" s="73">
        <v>577832</v>
      </c>
      <c r="F23" s="73">
        <v>0</v>
      </c>
      <c r="G23" s="73"/>
      <c r="H23" s="73">
        <v>98428</v>
      </c>
      <c r="I23" s="73">
        <v>361748</v>
      </c>
      <c r="J23" s="73">
        <v>117656</v>
      </c>
      <c r="K23" s="73">
        <v>0</v>
      </c>
      <c r="L23" s="73">
        <v>0</v>
      </c>
      <c r="M23" s="405">
        <v>0</v>
      </c>
      <c r="N23" s="62"/>
      <c r="O23" s="62"/>
    </row>
    <row r="24" spans="1:15" ht="18.399999999999999" customHeight="1">
      <c r="A24" s="74"/>
      <c r="B24" s="70"/>
      <c r="C24" s="71" t="s">
        <v>4</v>
      </c>
      <c r="D24" s="80" t="s">
        <v>44</v>
      </c>
      <c r="E24" s="73">
        <v>298776.96386000002</v>
      </c>
      <c r="F24" s="73">
        <v>0</v>
      </c>
      <c r="G24" s="73"/>
      <c r="H24" s="73">
        <v>71534.369130000006</v>
      </c>
      <c r="I24" s="73">
        <v>202392.25144999998</v>
      </c>
      <c r="J24" s="73">
        <v>24850.343280000001</v>
      </c>
      <c r="K24" s="73">
        <v>0</v>
      </c>
      <c r="L24" s="73">
        <v>0</v>
      </c>
      <c r="M24" s="405">
        <v>0</v>
      </c>
      <c r="N24" s="62"/>
      <c r="O24" s="62"/>
    </row>
    <row r="25" spans="1:15" ht="18.399999999999999" customHeight="1">
      <c r="A25" s="74"/>
      <c r="B25" s="70"/>
      <c r="C25" s="71" t="s">
        <v>4</v>
      </c>
      <c r="D25" s="80" t="s">
        <v>45</v>
      </c>
      <c r="E25" s="286">
        <v>0.51706545130764658</v>
      </c>
      <c r="F25" s="286">
        <v>0</v>
      </c>
      <c r="G25" s="286"/>
      <c r="H25" s="286">
        <v>0.72676849199414806</v>
      </c>
      <c r="I25" s="286">
        <v>0.55948409237922525</v>
      </c>
      <c r="J25" s="286">
        <v>0.21121186577820086</v>
      </c>
      <c r="K25" s="286">
        <v>0</v>
      </c>
      <c r="L25" s="286">
        <v>0</v>
      </c>
      <c r="M25" s="406">
        <v>0</v>
      </c>
      <c r="N25" s="62"/>
      <c r="O25" s="62"/>
    </row>
    <row r="26" spans="1:15" ht="18.399999999999999" customHeight="1">
      <c r="A26" s="76"/>
      <c r="B26" s="77"/>
      <c r="C26" s="78" t="s">
        <v>4</v>
      </c>
      <c r="D26" s="80" t="s">
        <v>46</v>
      </c>
      <c r="E26" s="287">
        <v>0.51706545130764658</v>
      </c>
      <c r="F26" s="287">
        <v>0</v>
      </c>
      <c r="G26" s="287"/>
      <c r="H26" s="287">
        <v>0.72676849199414806</v>
      </c>
      <c r="I26" s="287">
        <v>0.55948409237922525</v>
      </c>
      <c r="J26" s="287">
        <v>0.21121186577820086</v>
      </c>
      <c r="K26" s="287">
        <v>0</v>
      </c>
      <c r="L26" s="287">
        <v>0</v>
      </c>
      <c r="M26" s="407">
        <v>0</v>
      </c>
      <c r="N26" s="62"/>
      <c r="O26" s="62"/>
    </row>
    <row r="27" spans="1:15" ht="18.399999999999999" customHeight="1">
      <c r="A27" s="69" t="s">
        <v>52</v>
      </c>
      <c r="B27" s="70" t="s">
        <v>48</v>
      </c>
      <c r="C27" s="71" t="s">
        <v>53</v>
      </c>
      <c r="D27" s="81" t="s">
        <v>42</v>
      </c>
      <c r="E27" s="73">
        <v>209093</v>
      </c>
      <c r="F27" s="365">
        <v>100500</v>
      </c>
      <c r="G27" s="365"/>
      <c r="H27" s="365">
        <v>22082</v>
      </c>
      <c r="I27" s="365">
        <v>84201</v>
      </c>
      <c r="J27" s="365">
        <v>2310</v>
      </c>
      <c r="K27" s="365">
        <v>0</v>
      </c>
      <c r="L27" s="365">
        <v>0</v>
      </c>
      <c r="M27" s="366">
        <v>0</v>
      </c>
      <c r="N27" s="62"/>
      <c r="O27" s="62"/>
    </row>
    <row r="28" spans="1:15" ht="18.399999999999999" customHeight="1">
      <c r="A28" s="74"/>
      <c r="B28" s="70"/>
      <c r="C28" s="71" t="s">
        <v>4</v>
      </c>
      <c r="D28" s="80" t="s">
        <v>43</v>
      </c>
      <c r="E28" s="73">
        <v>209093</v>
      </c>
      <c r="F28" s="73">
        <v>100931</v>
      </c>
      <c r="G28" s="73"/>
      <c r="H28" s="73">
        <v>21762</v>
      </c>
      <c r="I28" s="73">
        <v>84090</v>
      </c>
      <c r="J28" s="73">
        <v>2310</v>
      </c>
      <c r="K28" s="73">
        <v>0</v>
      </c>
      <c r="L28" s="73">
        <v>0</v>
      </c>
      <c r="M28" s="405">
        <v>0</v>
      </c>
      <c r="N28" s="62"/>
      <c r="O28" s="62"/>
    </row>
    <row r="29" spans="1:15" ht="18.399999999999999" customHeight="1">
      <c r="A29" s="74"/>
      <c r="B29" s="70"/>
      <c r="C29" s="71" t="s">
        <v>4</v>
      </c>
      <c r="D29" s="80" t="s">
        <v>44</v>
      </c>
      <c r="E29" s="73">
        <v>152267.81494000001</v>
      </c>
      <c r="F29" s="73">
        <v>91768.3658</v>
      </c>
      <c r="G29" s="73"/>
      <c r="H29" s="73">
        <v>14365.774089999999</v>
      </c>
      <c r="I29" s="73">
        <v>45624.637870000006</v>
      </c>
      <c r="J29" s="73">
        <v>509.03718000000003</v>
      </c>
      <c r="K29" s="73">
        <v>0</v>
      </c>
      <c r="L29" s="73">
        <v>0</v>
      </c>
      <c r="M29" s="405">
        <v>0</v>
      </c>
      <c r="N29" s="62"/>
      <c r="O29" s="62"/>
    </row>
    <row r="30" spans="1:15" ht="18.399999999999999" customHeight="1">
      <c r="A30" s="74"/>
      <c r="B30" s="70"/>
      <c r="C30" s="71" t="s">
        <v>4</v>
      </c>
      <c r="D30" s="80" t="s">
        <v>45</v>
      </c>
      <c r="E30" s="286">
        <v>0.72823009349906509</v>
      </c>
      <c r="F30" s="286">
        <v>0.91311806766169157</v>
      </c>
      <c r="G30" s="286"/>
      <c r="H30" s="286">
        <v>0.65056489855991295</v>
      </c>
      <c r="I30" s="286">
        <v>0.5418538719255116</v>
      </c>
      <c r="J30" s="286">
        <v>0.22036241558441561</v>
      </c>
      <c r="K30" s="286">
        <v>0</v>
      </c>
      <c r="L30" s="286">
        <v>0</v>
      </c>
      <c r="M30" s="406">
        <v>0</v>
      </c>
      <c r="N30" s="62"/>
      <c r="O30" s="62"/>
    </row>
    <row r="31" spans="1:15" ht="18.399999999999999" customHeight="1">
      <c r="A31" s="76"/>
      <c r="B31" s="77"/>
      <c r="C31" s="78" t="s">
        <v>4</v>
      </c>
      <c r="D31" s="82" t="s">
        <v>46</v>
      </c>
      <c r="E31" s="287">
        <v>0.72823009349906509</v>
      </c>
      <c r="F31" s="287">
        <v>0.90921883068631049</v>
      </c>
      <c r="G31" s="287"/>
      <c r="H31" s="287">
        <v>0.66013115017002111</v>
      </c>
      <c r="I31" s="287">
        <v>0.54256912676893809</v>
      </c>
      <c r="J31" s="287">
        <v>0.22036241558441561</v>
      </c>
      <c r="K31" s="287">
        <v>0</v>
      </c>
      <c r="L31" s="287">
        <v>0</v>
      </c>
      <c r="M31" s="407">
        <v>0</v>
      </c>
      <c r="N31" s="62"/>
      <c r="O31" s="62"/>
    </row>
    <row r="32" spans="1:15" ht="18.399999999999999" customHeight="1">
      <c r="A32" s="69" t="s">
        <v>54</v>
      </c>
      <c r="B32" s="70" t="s">
        <v>48</v>
      </c>
      <c r="C32" s="71" t="s">
        <v>55</v>
      </c>
      <c r="D32" s="80" t="s">
        <v>42</v>
      </c>
      <c r="E32" s="73">
        <v>111695</v>
      </c>
      <c r="F32" s="365">
        <v>0</v>
      </c>
      <c r="G32" s="365"/>
      <c r="H32" s="365">
        <v>27119</v>
      </c>
      <c r="I32" s="365">
        <v>83311</v>
      </c>
      <c r="J32" s="365">
        <v>1265</v>
      </c>
      <c r="K32" s="365">
        <v>0</v>
      </c>
      <c r="L32" s="365">
        <v>0</v>
      </c>
      <c r="M32" s="366">
        <v>0</v>
      </c>
      <c r="N32" s="62"/>
      <c r="O32" s="62"/>
    </row>
    <row r="33" spans="1:15" ht="18.399999999999999" customHeight="1">
      <c r="A33" s="74"/>
      <c r="B33" s="70"/>
      <c r="C33" s="71" t="s">
        <v>4</v>
      </c>
      <c r="D33" s="80" t="s">
        <v>43</v>
      </c>
      <c r="E33" s="73">
        <v>143514</v>
      </c>
      <c r="F33" s="73">
        <v>0</v>
      </c>
      <c r="G33" s="73"/>
      <c r="H33" s="73">
        <v>27649</v>
      </c>
      <c r="I33" s="73">
        <v>114447</v>
      </c>
      <c r="J33" s="73">
        <v>1418</v>
      </c>
      <c r="K33" s="73">
        <v>0</v>
      </c>
      <c r="L33" s="73">
        <v>0</v>
      </c>
      <c r="M33" s="405">
        <v>0</v>
      </c>
      <c r="N33" s="62"/>
      <c r="O33" s="62"/>
    </row>
    <row r="34" spans="1:15" ht="18.399999999999999" customHeight="1">
      <c r="A34" s="74"/>
      <c r="B34" s="70"/>
      <c r="C34" s="71" t="s">
        <v>4</v>
      </c>
      <c r="D34" s="80" t="s">
        <v>44</v>
      </c>
      <c r="E34" s="73">
        <v>70672.816439999995</v>
      </c>
      <c r="F34" s="73">
        <v>0</v>
      </c>
      <c r="G34" s="73"/>
      <c r="H34" s="73">
        <v>15918.148019999999</v>
      </c>
      <c r="I34" s="73">
        <v>53644.386960000003</v>
      </c>
      <c r="J34" s="73">
        <v>1110.2814600000002</v>
      </c>
      <c r="K34" s="73">
        <v>0</v>
      </c>
      <c r="L34" s="73">
        <v>0</v>
      </c>
      <c r="M34" s="405">
        <v>0</v>
      </c>
      <c r="N34" s="62"/>
      <c r="O34" s="62"/>
    </row>
    <row r="35" spans="1:15" ht="18.399999999999999" customHeight="1">
      <c r="A35" s="74"/>
      <c r="B35" s="70"/>
      <c r="C35" s="71" t="s">
        <v>4</v>
      </c>
      <c r="D35" s="80" t="s">
        <v>45</v>
      </c>
      <c r="E35" s="286">
        <v>0.63273034997090283</v>
      </c>
      <c r="F35" s="286">
        <v>0</v>
      </c>
      <c r="G35" s="286"/>
      <c r="H35" s="286">
        <v>0.58697400420369483</v>
      </c>
      <c r="I35" s="286">
        <v>0.64390521011631119</v>
      </c>
      <c r="J35" s="286">
        <v>0.87769285375494088</v>
      </c>
      <c r="K35" s="286">
        <v>0</v>
      </c>
      <c r="L35" s="286">
        <v>0</v>
      </c>
      <c r="M35" s="406">
        <v>0</v>
      </c>
      <c r="N35" s="62"/>
      <c r="O35" s="62"/>
    </row>
    <row r="36" spans="1:15" ht="18.399999999999999" customHeight="1">
      <c r="A36" s="76"/>
      <c r="B36" s="77"/>
      <c r="C36" s="78" t="s">
        <v>4</v>
      </c>
      <c r="D36" s="80" t="s">
        <v>46</v>
      </c>
      <c r="E36" s="287">
        <v>0.4924454508967766</v>
      </c>
      <c r="F36" s="287">
        <v>0</v>
      </c>
      <c r="G36" s="287"/>
      <c r="H36" s="287">
        <v>0.57572237766284495</v>
      </c>
      <c r="I36" s="287">
        <v>0.46872689506933346</v>
      </c>
      <c r="J36" s="287">
        <v>0.78299115655853324</v>
      </c>
      <c r="K36" s="287">
        <v>0</v>
      </c>
      <c r="L36" s="287">
        <v>0</v>
      </c>
      <c r="M36" s="407">
        <v>0</v>
      </c>
      <c r="N36" s="62"/>
      <c r="O36" s="62"/>
    </row>
    <row r="37" spans="1:15" ht="18.399999999999999" customHeight="1">
      <c r="A37" s="69" t="s">
        <v>56</v>
      </c>
      <c r="B37" s="70" t="s">
        <v>48</v>
      </c>
      <c r="C37" s="71" t="s">
        <v>57</v>
      </c>
      <c r="D37" s="81" t="s">
        <v>42</v>
      </c>
      <c r="E37" s="73">
        <v>504926</v>
      </c>
      <c r="F37" s="365">
        <v>0</v>
      </c>
      <c r="G37" s="365"/>
      <c r="H37" s="365">
        <v>65285</v>
      </c>
      <c r="I37" s="365">
        <v>424165</v>
      </c>
      <c r="J37" s="365">
        <v>15476</v>
      </c>
      <c r="K37" s="365">
        <v>0</v>
      </c>
      <c r="L37" s="365">
        <v>0</v>
      </c>
      <c r="M37" s="366">
        <v>0</v>
      </c>
      <c r="N37" s="62"/>
      <c r="O37" s="62"/>
    </row>
    <row r="38" spans="1:15" ht="18.399999999999999" customHeight="1">
      <c r="A38" s="74"/>
      <c r="B38" s="70"/>
      <c r="C38" s="71" t="s">
        <v>4</v>
      </c>
      <c r="D38" s="80" t="s">
        <v>43</v>
      </c>
      <c r="E38" s="73">
        <v>504926</v>
      </c>
      <c r="F38" s="73">
        <v>0</v>
      </c>
      <c r="G38" s="73"/>
      <c r="H38" s="73">
        <v>65325</v>
      </c>
      <c r="I38" s="73">
        <v>424125</v>
      </c>
      <c r="J38" s="73">
        <v>15476</v>
      </c>
      <c r="K38" s="73">
        <v>0</v>
      </c>
      <c r="L38" s="73">
        <v>0</v>
      </c>
      <c r="M38" s="405">
        <v>0</v>
      </c>
      <c r="N38" s="62"/>
      <c r="O38" s="62"/>
    </row>
    <row r="39" spans="1:15" ht="18.399999999999999" customHeight="1">
      <c r="A39" s="74"/>
      <c r="B39" s="70"/>
      <c r="C39" s="71" t="s">
        <v>4</v>
      </c>
      <c r="D39" s="80" t="s">
        <v>44</v>
      </c>
      <c r="E39" s="73">
        <v>288296.51832999993</v>
      </c>
      <c r="F39" s="73">
        <v>0</v>
      </c>
      <c r="G39" s="73"/>
      <c r="H39" s="73">
        <v>31137.849920000001</v>
      </c>
      <c r="I39" s="73">
        <v>254746.45645999993</v>
      </c>
      <c r="J39" s="73">
        <v>2412.2119499999999</v>
      </c>
      <c r="K39" s="73">
        <v>0</v>
      </c>
      <c r="L39" s="73">
        <v>0</v>
      </c>
      <c r="M39" s="405">
        <v>0</v>
      </c>
      <c r="N39" s="62"/>
      <c r="O39" s="62"/>
    </row>
    <row r="40" spans="1:15" ht="18.399999999999999" customHeight="1">
      <c r="A40" s="74"/>
      <c r="B40" s="70"/>
      <c r="C40" s="71" t="s">
        <v>4</v>
      </c>
      <c r="D40" s="80" t="s">
        <v>45</v>
      </c>
      <c r="E40" s="286">
        <v>0.5709678612905652</v>
      </c>
      <c r="F40" s="286">
        <v>0</v>
      </c>
      <c r="G40" s="286"/>
      <c r="H40" s="286">
        <v>0.47695259125373363</v>
      </c>
      <c r="I40" s="286">
        <v>0.60058339669703986</v>
      </c>
      <c r="J40" s="286">
        <v>0.15586792129749288</v>
      </c>
      <c r="K40" s="286">
        <v>0</v>
      </c>
      <c r="L40" s="286">
        <v>0</v>
      </c>
      <c r="M40" s="406">
        <v>0</v>
      </c>
      <c r="N40" s="62"/>
      <c r="O40" s="62"/>
    </row>
    <row r="41" spans="1:15" ht="18.399999999999999" customHeight="1">
      <c r="A41" s="76"/>
      <c r="B41" s="77"/>
      <c r="C41" s="78" t="s">
        <v>4</v>
      </c>
      <c r="D41" s="79" t="s">
        <v>46</v>
      </c>
      <c r="E41" s="408">
        <v>0.5709678612905652</v>
      </c>
      <c r="F41" s="287">
        <v>0</v>
      </c>
      <c r="G41" s="287"/>
      <c r="H41" s="287">
        <v>0.47666054221201687</v>
      </c>
      <c r="I41" s="287">
        <v>0.60064003880931316</v>
      </c>
      <c r="J41" s="287">
        <v>0.15586792129749288</v>
      </c>
      <c r="K41" s="287">
        <v>0</v>
      </c>
      <c r="L41" s="287">
        <v>0</v>
      </c>
      <c r="M41" s="407">
        <v>0</v>
      </c>
      <c r="N41" s="62"/>
      <c r="O41" s="62"/>
    </row>
    <row r="42" spans="1:15" ht="18.399999999999999" customHeight="1">
      <c r="A42" s="69" t="s">
        <v>58</v>
      </c>
      <c r="B42" s="70" t="s">
        <v>48</v>
      </c>
      <c r="C42" s="71" t="s">
        <v>59</v>
      </c>
      <c r="D42" s="72" t="s">
        <v>42</v>
      </c>
      <c r="E42" s="73">
        <v>35880</v>
      </c>
      <c r="F42" s="365">
        <v>0</v>
      </c>
      <c r="G42" s="365"/>
      <c r="H42" s="365">
        <v>7990</v>
      </c>
      <c r="I42" s="365">
        <v>27590</v>
      </c>
      <c r="J42" s="365">
        <v>300</v>
      </c>
      <c r="K42" s="365">
        <v>0</v>
      </c>
      <c r="L42" s="365">
        <v>0</v>
      </c>
      <c r="M42" s="366">
        <v>0</v>
      </c>
      <c r="N42" s="62"/>
      <c r="O42" s="62"/>
    </row>
    <row r="43" spans="1:15" ht="18.399999999999999" customHeight="1">
      <c r="A43" s="74"/>
      <c r="B43" s="70"/>
      <c r="C43" s="71" t="s">
        <v>4</v>
      </c>
      <c r="D43" s="80" t="s">
        <v>43</v>
      </c>
      <c r="E43" s="73">
        <v>35880</v>
      </c>
      <c r="F43" s="73">
        <v>0</v>
      </c>
      <c r="G43" s="73"/>
      <c r="H43" s="73">
        <v>7990</v>
      </c>
      <c r="I43" s="73">
        <v>27590</v>
      </c>
      <c r="J43" s="73">
        <v>300</v>
      </c>
      <c r="K43" s="73">
        <v>0</v>
      </c>
      <c r="L43" s="73">
        <v>0</v>
      </c>
      <c r="M43" s="405">
        <v>0</v>
      </c>
      <c r="N43" s="62"/>
      <c r="O43" s="62"/>
    </row>
    <row r="44" spans="1:15" ht="18.399999999999999" customHeight="1">
      <c r="A44" s="74"/>
      <c r="B44" s="70"/>
      <c r="C44" s="71" t="s">
        <v>4</v>
      </c>
      <c r="D44" s="80" t="s">
        <v>44</v>
      </c>
      <c r="E44" s="73">
        <v>20821.871460000002</v>
      </c>
      <c r="F44" s="73">
        <v>0</v>
      </c>
      <c r="G44" s="73"/>
      <c r="H44" s="73">
        <v>5320.6475099999998</v>
      </c>
      <c r="I44" s="73">
        <v>15288.072950000002</v>
      </c>
      <c r="J44" s="73">
        <v>213.15100000000001</v>
      </c>
      <c r="K44" s="73">
        <v>0</v>
      </c>
      <c r="L44" s="73">
        <v>0</v>
      </c>
      <c r="M44" s="405">
        <v>0</v>
      </c>
      <c r="N44" s="62"/>
      <c r="O44" s="62"/>
    </row>
    <row r="45" spans="1:15" ht="18.399999999999999" customHeight="1">
      <c r="A45" s="74"/>
      <c r="B45" s="70"/>
      <c r="C45" s="71" t="s">
        <v>4</v>
      </c>
      <c r="D45" s="80" t="s">
        <v>45</v>
      </c>
      <c r="E45" s="286">
        <v>0.58031971739130439</v>
      </c>
      <c r="F45" s="286">
        <v>0</v>
      </c>
      <c r="G45" s="286"/>
      <c r="H45" s="286">
        <v>0.66591333041301626</v>
      </c>
      <c r="I45" s="286">
        <v>0.55411645342515414</v>
      </c>
      <c r="J45" s="286">
        <v>0.71050333333333338</v>
      </c>
      <c r="K45" s="286">
        <v>0</v>
      </c>
      <c r="L45" s="286">
        <v>0</v>
      </c>
      <c r="M45" s="406">
        <v>0</v>
      </c>
      <c r="N45" s="62"/>
      <c r="O45" s="62"/>
    </row>
    <row r="46" spans="1:15" ht="18.399999999999999" customHeight="1">
      <c r="A46" s="76"/>
      <c r="B46" s="77"/>
      <c r="C46" s="78" t="s">
        <v>4</v>
      </c>
      <c r="D46" s="82" t="s">
        <v>46</v>
      </c>
      <c r="E46" s="287">
        <v>0.58031971739130439</v>
      </c>
      <c r="F46" s="287">
        <v>0</v>
      </c>
      <c r="G46" s="287"/>
      <c r="H46" s="287">
        <v>0.66591333041301626</v>
      </c>
      <c r="I46" s="287">
        <v>0.55411645342515414</v>
      </c>
      <c r="J46" s="287">
        <v>0.71050333333333338</v>
      </c>
      <c r="K46" s="287">
        <v>0</v>
      </c>
      <c r="L46" s="287">
        <v>0</v>
      </c>
      <c r="M46" s="407">
        <v>0</v>
      </c>
      <c r="N46" s="62"/>
      <c r="O46" s="62"/>
    </row>
    <row r="47" spans="1:15" ht="18.399999999999999" customHeight="1">
      <c r="A47" s="69" t="s">
        <v>60</v>
      </c>
      <c r="B47" s="70" t="s">
        <v>48</v>
      </c>
      <c r="C47" s="71" t="s">
        <v>61</v>
      </c>
      <c r="D47" s="81" t="s">
        <v>42</v>
      </c>
      <c r="E47" s="73">
        <v>282111</v>
      </c>
      <c r="F47" s="365">
        <v>0</v>
      </c>
      <c r="G47" s="365"/>
      <c r="H47" s="365">
        <v>388</v>
      </c>
      <c r="I47" s="365">
        <v>267886</v>
      </c>
      <c r="J47" s="365">
        <v>13837</v>
      </c>
      <c r="K47" s="365">
        <v>0</v>
      </c>
      <c r="L47" s="365">
        <v>0</v>
      </c>
      <c r="M47" s="366">
        <v>0</v>
      </c>
      <c r="N47" s="62"/>
      <c r="O47" s="62"/>
    </row>
    <row r="48" spans="1:15" ht="18.399999999999999" customHeight="1">
      <c r="A48" s="74"/>
      <c r="B48" s="70"/>
      <c r="C48" s="71" t="s">
        <v>4</v>
      </c>
      <c r="D48" s="80" t="s">
        <v>43</v>
      </c>
      <c r="E48" s="73">
        <v>282111.00000000006</v>
      </c>
      <c r="F48" s="73">
        <v>0</v>
      </c>
      <c r="G48" s="73"/>
      <c r="H48" s="73">
        <v>339</v>
      </c>
      <c r="I48" s="73">
        <v>266459.01800000004</v>
      </c>
      <c r="J48" s="73">
        <v>15312.982</v>
      </c>
      <c r="K48" s="73">
        <v>0</v>
      </c>
      <c r="L48" s="73">
        <v>0</v>
      </c>
      <c r="M48" s="405">
        <v>0</v>
      </c>
      <c r="N48" s="62"/>
      <c r="O48" s="62"/>
    </row>
    <row r="49" spans="1:15" ht="18.399999999999999" customHeight="1">
      <c r="A49" s="74"/>
      <c r="B49" s="70"/>
      <c r="C49" s="71" t="s">
        <v>4</v>
      </c>
      <c r="D49" s="80" t="s">
        <v>44</v>
      </c>
      <c r="E49" s="73">
        <v>174133.06266000003</v>
      </c>
      <c r="F49" s="73">
        <v>0</v>
      </c>
      <c r="G49" s="73"/>
      <c r="H49" s="73">
        <v>143.53932</v>
      </c>
      <c r="I49" s="73">
        <v>172885.53856000002</v>
      </c>
      <c r="J49" s="73">
        <v>1103.98478</v>
      </c>
      <c r="K49" s="73">
        <v>0</v>
      </c>
      <c r="L49" s="73">
        <v>0</v>
      </c>
      <c r="M49" s="405">
        <v>0</v>
      </c>
      <c r="N49" s="62"/>
      <c r="O49" s="62"/>
    </row>
    <row r="50" spans="1:15" ht="18.399999999999999" customHeight="1">
      <c r="A50" s="74"/>
      <c r="B50" s="70"/>
      <c r="C50" s="71" t="s">
        <v>4</v>
      </c>
      <c r="D50" s="80" t="s">
        <v>45</v>
      </c>
      <c r="E50" s="286">
        <v>0.61725016982677039</v>
      </c>
      <c r="F50" s="286">
        <v>0</v>
      </c>
      <c r="G50" s="286"/>
      <c r="H50" s="286">
        <v>0.36994670103092786</v>
      </c>
      <c r="I50" s="286">
        <v>0.64536981611581057</v>
      </c>
      <c r="J50" s="286">
        <v>7.9784980848449802E-2</v>
      </c>
      <c r="K50" s="286">
        <v>0</v>
      </c>
      <c r="L50" s="286">
        <v>0</v>
      </c>
      <c r="M50" s="406">
        <v>0</v>
      </c>
      <c r="N50" s="62"/>
      <c r="O50" s="62"/>
    </row>
    <row r="51" spans="1:15" ht="18.399999999999999" customHeight="1">
      <c r="A51" s="76"/>
      <c r="B51" s="77"/>
      <c r="C51" s="78" t="s">
        <v>4</v>
      </c>
      <c r="D51" s="82" t="s">
        <v>46</v>
      </c>
      <c r="E51" s="287">
        <v>0.61725016982677028</v>
      </c>
      <c r="F51" s="287">
        <v>0</v>
      </c>
      <c r="G51" s="287"/>
      <c r="H51" s="287">
        <v>0.42341982300884956</v>
      </c>
      <c r="I51" s="287">
        <v>0.64882599905100602</v>
      </c>
      <c r="J51" s="287">
        <v>7.2094695860022567E-2</v>
      </c>
      <c r="K51" s="287">
        <v>0</v>
      </c>
      <c r="L51" s="287">
        <v>0</v>
      </c>
      <c r="M51" s="407">
        <v>0</v>
      </c>
      <c r="N51" s="62"/>
      <c r="O51" s="62"/>
    </row>
    <row r="52" spans="1:15" ht="18.399999999999999" customHeight="1">
      <c r="A52" s="69" t="s">
        <v>62</v>
      </c>
      <c r="B52" s="70" t="s">
        <v>48</v>
      </c>
      <c r="C52" s="71" t="s">
        <v>63</v>
      </c>
      <c r="D52" s="80" t="s">
        <v>42</v>
      </c>
      <c r="E52" s="73">
        <v>39433</v>
      </c>
      <c r="F52" s="365">
        <v>0</v>
      </c>
      <c r="G52" s="365"/>
      <c r="H52" s="365">
        <v>97</v>
      </c>
      <c r="I52" s="365">
        <v>34561</v>
      </c>
      <c r="J52" s="365">
        <v>4775</v>
      </c>
      <c r="K52" s="365">
        <v>0</v>
      </c>
      <c r="L52" s="365">
        <v>0</v>
      </c>
      <c r="M52" s="366">
        <v>0</v>
      </c>
      <c r="N52" s="62"/>
      <c r="O52" s="62"/>
    </row>
    <row r="53" spans="1:15" ht="18.399999999999999" customHeight="1">
      <c r="A53" s="74"/>
      <c r="B53" s="70"/>
      <c r="C53" s="71" t="s">
        <v>4</v>
      </c>
      <c r="D53" s="80" t="s">
        <v>43</v>
      </c>
      <c r="E53" s="73">
        <v>39433</v>
      </c>
      <c r="F53" s="73">
        <v>0</v>
      </c>
      <c r="G53" s="73"/>
      <c r="H53" s="73">
        <v>97</v>
      </c>
      <c r="I53" s="73">
        <v>37138</v>
      </c>
      <c r="J53" s="73">
        <v>2198</v>
      </c>
      <c r="K53" s="73">
        <v>0</v>
      </c>
      <c r="L53" s="73">
        <v>0</v>
      </c>
      <c r="M53" s="405">
        <v>0</v>
      </c>
      <c r="N53" s="62"/>
      <c r="O53" s="62"/>
    </row>
    <row r="54" spans="1:15" ht="18.399999999999999" customHeight="1">
      <c r="A54" s="74"/>
      <c r="B54" s="70"/>
      <c r="C54" s="71" t="s">
        <v>4</v>
      </c>
      <c r="D54" s="80" t="s">
        <v>44</v>
      </c>
      <c r="E54" s="73">
        <v>21999.624120000004</v>
      </c>
      <c r="F54" s="73">
        <v>0</v>
      </c>
      <c r="G54" s="73"/>
      <c r="H54" s="73">
        <v>34.840810000000005</v>
      </c>
      <c r="I54" s="73">
        <v>21705.114810000003</v>
      </c>
      <c r="J54" s="73">
        <v>259.66849999999999</v>
      </c>
      <c r="K54" s="73">
        <v>0</v>
      </c>
      <c r="L54" s="73">
        <v>0</v>
      </c>
      <c r="M54" s="405">
        <v>0</v>
      </c>
      <c r="N54" s="62"/>
      <c r="O54" s="62"/>
    </row>
    <row r="55" spans="1:15" ht="18.399999999999999" customHeight="1">
      <c r="A55" s="74"/>
      <c r="B55" s="70"/>
      <c r="C55" s="71" t="s">
        <v>4</v>
      </c>
      <c r="D55" s="80" t="s">
        <v>45</v>
      </c>
      <c r="E55" s="286">
        <v>0.55789881875586445</v>
      </c>
      <c r="F55" s="286">
        <v>0</v>
      </c>
      <c r="G55" s="286"/>
      <c r="H55" s="286">
        <v>0.35918360824742274</v>
      </c>
      <c r="I55" s="286">
        <v>0.62802334452128128</v>
      </c>
      <c r="J55" s="286">
        <v>5.4380837696335074E-2</v>
      </c>
      <c r="K55" s="286">
        <v>0</v>
      </c>
      <c r="L55" s="286">
        <v>0</v>
      </c>
      <c r="M55" s="406">
        <v>0</v>
      </c>
      <c r="N55" s="62"/>
      <c r="O55" s="62"/>
    </row>
    <row r="56" spans="1:15" ht="18.399999999999999" customHeight="1">
      <c r="A56" s="76"/>
      <c r="B56" s="77"/>
      <c r="C56" s="78" t="s">
        <v>4</v>
      </c>
      <c r="D56" s="80" t="s">
        <v>46</v>
      </c>
      <c r="E56" s="287">
        <v>0.55789881875586445</v>
      </c>
      <c r="F56" s="287">
        <v>0</v>
      </c>
      <c r="G56" s="287"/>
      <c r="H56" s="287">
        <v>0.35918360824742274</v>
      </c>
      <c r="I56" s="287">
        <v>0.5844449030642469</v>
      </c>
      <c r="J56" s="287">
        <v>0.11813853503184713</v>
      </c>
      <c r="K56" s="287">
        <v>0</v>
      </c>
      <c r="L56" s="287">
        <v>0</v>
      </c>
      <c r="M56" s="407">
        <v>0</v>
      </c>
      <c r="N56" s="62"/>
      <c r="O56" s="62"/>
    </row>
    <row r="57" spans="1:15" ht="18.399999999999999" customHeight="1">
      <c r="A57" s="69" t="s">
        <v>64</v>
      </c>
      <c r="B57" s="70" t="s">
        <v>48</v>
      </c>
      <c r="C57" s="71" t="s">
        <v>65</v>
      </c>
      <c r="D57" s="81" t="s">
        <v>42</v>
      </c>
      <c r="E57" s="73">
        <v>42989</v>
      </c>
      <c r="F57" s="365">
        <v>0</v>
      </c>
      <c r="G57" s="365"/>
      <c r="H57" s="365">
        <v>16</v>
      </c>
      <c r="I57" s="365">
        <v>35557</v>
      </c>
      <c r="J57" s="365">
        <v>7416</v>
      </c>
      <c r="K57" s="365">
        <v>0</v>
      </c>
      <c r="L57" s="365">
        <v>0</v>
      </c>
      <c r="M57" s="366">
        <v>0</v>
      </c>
      <c r="N57" s="62"/>
      <c r="O57" s="62"/>
    </row>
    <row r="58" spans="1:15" ht="18.399999999999999" customHeight="1">
      <c r="A58" s="74"/>
      <c r="B58" s="70"/>
      <c r="C58" s="71" t="s">
        <v>66</v>
      </c>
      <c r="D58" s="80" t="s">
        <v>43</v>
      </c>
      <c r="E58" s="73">
        <v>42989</v>
      </c>
      <c r="F58" s="73">
        <v>0</v>
      </c>
      <c r="G58" s="73"/>
      <c r="H58" s="73">
        <v>17.5</v>
      </c>
      <c r="I58" s="73">
        <v>35555.5</v>
      </c>
      <c r="J58" s="73">
        <v>7416</v>
      </c>
      <c r="K58" s="73">
        <v>0</v>
      </c>
      <c r="L58" s="73">
        <v>0</v>
      </c>
      <c r="M58" s="405">
        <v>0</v>
      </c>
      <c r="N58" s="62"/>
      <c r="O58" s="62"/>
    </row>
    <row r="59" spans="1:15" ht="18.399999999999999" customHeight="1">
      <c r="A59" s="74"/>
      <c r="B59" s="70"/>
      <c r="C59" s="71" t="s">
        <v>4</v>
      </c>
      <c r="D59" s="80" t="s">
        <v>44</v>
      </c>
      <c r="E59" s="73">
        <v>16058.099850000001</v>
      </c>
      <c r="F59" s="73">
        <v>0</v>
      </c>
      <c r="G59" s="73"/>
      <c r="H59" s="73">
        <v>7.7534000000000001</v>
      </c>
      <c r="I59" s="73">
        <v>15838.970950000001</v>
      </c>
      <c r="J59" s="73">
        <v>211.37549999999999</v>
      </c>
      <c r="K59" s="73">
        <v>0</v>
      </c>
      <c r="L59" s="73">
        <v>0</v>
      </c>
      <c r="M59" s="405">
        <v>0</v>
      </c>
      <c r="N59" s="62"/>
      <c r="O59" s="62"/>
    </row>
    <row r="60" spans="1:15" ht="18.399999999999999" customHeight="1">
      <c r="A60" s="74"/>
      <c r="B60" s="70"/>
      <c r="C60" s="71" t="s">
        <v>4</v>
      </c>
      <c r="D60" s="80" t="s">
        <v>45</v>
      </c>
      <c r="E60" s="286">
        <v>0.37353973923561845</v>
      </c>
      <c r="F60" s="286">
        <v>0</v>
      </c>
      <c r="G60" s="286"/>
      <c r="H60" s="286">
        <v>0.4845875</v>
      </c>
      <c r="I60" s="286">
        <v>0.44545296144219143</v>
      </c>
      <c r="J60" s="286">
        <v>2.8502629449838186E-2</v>
      </c>
      <c r="K60" s="286">
        <v>0</v>
      </c>
      <c r="L60" s="286">
        <v>0</v>
      </c>
      <c r="M60" s="406">
        <v>0</v>
      </c>
      <c r="N60" s="62"/>
      <c r="O60" s="62"/>
    </row>
    <row r="61" spans="1:15" ht="18.399999999999999" customHeight="1">
      <c r="A61" s="76"/>
      <c r="B61" s="77"/>
      <c r="C61" s="78" t="s">
        <v>4</v>
      </c>
      <c r="D61" s="82" t="s">
        <v>46</v>
      </c>
      <c r="E61" s="287">
        <v>0.37353973923561845</v>
      </c>
      <c r="F61" s="287">
        <v>0</v>
      </c>
      <c r="G61" s="287"/>
      <c r="H61" s="287">
        <v>0.4430514285714286</v>
      </c>
      <c r="I61" s="287">
        <v>0.4454717540183657</v>
      </c>
      <c r="J61" s="287">
        <v>2.8502629449838186E-2</v>
      </c>
      <c r="K61" s="287">
        <v>0</v>
      </c>
      <c r="L61" s="287">
        <v>0</v>
      </c>
      <c r="M61" s="407">
        <v>0</v>
      </c>
      <c r="N61" s="62"/>
      <c r="O61" s="62"/>
    </row>
    <row r="62" spans="1:15" ht="18.399999999999999" customHeight="1">
      <c r="A62" s="69" t="s">
        <v>67</v>
      </c>
      <c r="B62" s="70" t="s">
        <v>48</v>
      </c>
      <c r="C62" s="71" t="s">
        <v>565</v>
      </c>
      <c r="D62" s="80" t="s">
        <v>42</v>
      </c>
      <c r="E62" s="73">
        <v>21006</v>
      </c>
      <c r="F62" s="365">
        <v>0</v>
      </c>
      <c r="G62" s="365"/>
      <c r="H62" s="365">
        <v>15</v>
      </c>
      <c r="I62" s="365">
        <v>20191</v>
      </c>
      <c r="J62" s="365">
        <v>800</v>
      </c>
      <c r="K62" s="365">
        <v>0</v>
      </c>
      <c r="L62" s="365">
        <v>0</v>
      </c>
      <c r="M62" s="366">
        <v>0</v>
      </c>
      <c r="N62" s="62"/>
      <c r="O62" s="62"/>
    </row>
    <row r="63" spans="1:15" ht="18.399999999999999" customHeight="1">
      <c r="A63" s="74"/>
      <c r="B63" s="70"/>
      <c r="C63" s="71" t="s">
        <v>594</v>
      </c>
      <c r="D63" s="80" t="s">
        <v>43</v>
      </c>
      <c r="E63" s="73">
        <v>24006</v>
      </c>
      <c r="F63" s="73">
        <v>0</v>
      </c>
      <c r="G63" s="73"/>
      <c r="H63" s="73">
        <v>15</v>
      </c>
      <c r="I63" s="73">
        <v>23541</v>
      </c>
      <c r="J63" s="73">
        <v>450</v>
      </c>
      <c r="K63" s="73">
        <v>0</v>
      </c>
      <c r="L63" s="73">
        <v>0</v>
      </c>
      <c r="M63" s="405">
        <v>0</v>
      </c>
      <c r="N63" s="62"/>
      <c r="O63" s="62"/>
    </row>
    <row r="64" spans="1:15" ht="18.399999999999999" customHeight="1">
      <c r="A64" s="74"/>
      <c r="B64" s="70"/>
      <c r="C64" s="71" t="s">
        <v>4</v>
      </c>
      <c r="D64" s="80" t="s">
        <v>44</v>
      </c>
      <c r="E64" s="73">
        <v>13286.901919999998</v>
      </c>
      <c r="F64" s="73">
        <v>0</v>
      </c>
      <c r="G64" s="73"/>
      <c r="H64" s="73">
        <v>11.5505</v>
      </c>
      <c r="I64" s="73">
        <v>13275.351419999999</v>
      </c>
      <c r="J64" s="73">
        <v>0</v>
      </c>
      <c r="K64" s="73">
        <v>0</v>
      </c>
      <c r="L64" s="73">
        <v>0</v>
      </c>
      <c r="M64" s="405">
        <v>0</v>
      </c>
      <c r="N64" s="62"/>
      <c r="O64" s="62"/>
    </row>
    <row r="65" spans="1:15" ht="18.399999999999999" customHeight="1">
      <c r="A65" s="74"/>
      <c r="B65" s="70"/>
      <c r="C65" s="71" t="s">
        <v>4</v>
      </c>
      <c r="D65" s="80" t="s">
        <v>45</v>
      </c>
      <c r="E65" s="286">
        <v>0.63252889269732449</v>
      </c>
      <c r="F65" s="286">
        <v>0</v>
      </c>
      <c r="G65" s="286"/>
      <c r="H65" s="286">
        <v>0.77003333333333335</v>
      </c>
      <c r="I65" s="286">
        <v>0.65748855529691441</v>
      </c>
      <c r="J65" s="286">
        <v>0</v>
      </c>
      <c r="K65" s="286">
        <v>0</v>
      </c>
      <c r="L65" s="286">
        <v>0</v>
      </c>
      <c r="M65" s="406">
        <v>0</v>
      </c>
      <c r="N65" s="62"/>
      <c r="O65" s="62"/>
    </row>
    <row r="66" spans="1:15" ht="18.399999999999999" customHeight="1">
      <c r="A66" s="76"/>
      <c r="B66" s="77"/>
      <c r="C66" s="78" t="s">
        <v>4</v>
      </c>
      <c r="D66" s="82" t="s">
        <v>46</v>
      </c>
      <c r="E66" s="287">
        <v>0.55348254269765884</v>
      </c>
      <c r="F66" s="287">
        <v>0</v>
      </c>
      <c r="G66" s="287"/>
      <c r="H66" s="287">
        <v>0.77003333333333335</v>
      </c>
      <c r="I66" s="287">
        <v>0.56392470243405124</v>
      </c>
      <c r="J66" s="287">
        <v>0</v>
      </c>
      <c r="K66" s="287">
        <v>0</v>
      </c>
      <c r="L66" s="287">
        <v>0</v>
      </c>
      <c r="M66" s="407">
        <v>0</v>
      </c>
      <c r="N66" s="62"/>
      <c r="O66" s="62"/>
    </row>
    <row r="67" spans="1:15" ht="18.399999999999999" customHeight="1">
      <c r="A67" s="69" t="s">
        <v>68</v>
      </c>
      <c r="B67" s="70" t="s">
        <v>48</v>
      </c>
      <c r="C67" s="71" t="s">
        <v>69</v>
      </c>
      <c r="D67" s="81" t="s">
        <v>42</v>
      </c>
      <c r="E67" s="73">
        <v>63607</v>
      </c>
      <c r="F67" s="365">
        <v>7650</v>
      </c>
      <c r="G67" s="365"/>
      <c r="H67" s="365">
        <v>77</v>
      </c>
      <c r="I67" s="365">
        <v>51401</v>
      </c>
      <c r="J67" s="365">
        <v>4479</v>
      </c>
      <c r="K67" s="365">
        <v>0</v>
      </c>
      <c r="L67" s="365">
        <v>0</v>
      </c>
      <c r="M67" s="366">
        <v>0</v>
      </c>
      <c r="N67" s="62"/>
      <c r="O67" s="62"/>
    </row>
    <row r="68" spans="1:15" ht="18.399999999999999" customHeight="1">
      <c r="A68" s="74"/>
      <c r="B68" s="70"/>
      <c r="C68" s="71" t="s">
        <v>4</v>
      </c>
      <c r="D68" s="80" t="s">
        <v>43</v>
      </c>
      <c r="E68" s="73">
        <v>495110.53700000001</v>
      </c>
      <c r="F68" s="73">
        <v>414969.12099999998</v>
      </c>
      <c r="G68" s="73"/>
      <c r="H68" s="73">
        <v>109.89</v>
      </c>
      <c r="I68" s="73">
        <v>72266.525999999983</v>
      </c>
      <c r="J68" s="73">
        <v>7765</v>
      </c>
      <c r="K68" s="73">
        <v>0</v>
      </c>
      <c r="L68" s="73">
        <v>0</v>
      </c>
      <c r="M68" s="405">
        <v>0</v>
      </c>
      <c r="N68" s="62"/>
      <c r="O68" s="62"/>
    </row>
    <row r="69" spans="1:15" ht="18.399999999999999" customHeight="1">
      <c r="A69" s="74"/>
      <c r="B69" s="70"/>
      <c r="C69" s="71" t="s">
        <v>4</v>
      </c>
      <c r="D69" s="80" t="s">
        <v>44</v>
      </c>
      <c r="E69" s="73">
        <v>201510.03037999995</v>
      </c>
      <c r="F69" s="73">
        <v>166450.70751999997</v>
      </c>
      <c r="G69" s="73"/>
      <c r="H69" s="73">
        <v>43.625430000000001</v>
      </c>
      <c r="I69" s="73">
        <v>33614.241390000017</v>
      </c>
      <c r="J69" s="73">
        <v>1401.45604</v>
      </c>
      <c r="K69" s="73">
        <v>0</v>
      </c>
      <c r="L69" s="73">
        <v>0</v>
      </c>
      <c r="M69" s="405">
        <v>0</v>
      </c>
      <c r="N69" s="62"/>
      <c r="O69" s="62"/>
    </row>
    <row r="70" spans="1:15" ht="18.399999999999999" customHeight="1">
      <c r="A70" s="74"/>
      <c r="B70" s="70"/>
      <c r="C70" s="71" t="s">
        <v>4</v>
      </c>
      <c r="D70" s="80" t="s">
        <v>45</v>
      </c>
      <c r="E70" s="286">
        <v>3.1680480195575953</v>
      </c>
      <c r="F70" s="508" t="s">
        <v>937</v>
      </c>
      <c r="G70" s="286"/>
      <c r="H70" s="286">
        <v>0.566564025974026</v>
      </c>
      <c r="I70" s="286">
        <v>0.65396084492519635</v>
      </c>
      <c r="J70" s="286">
        <v>0.31289485152935925</v>
      </c>
      <c r="K70" s="286">
        <v>0</v>
      </c>
      <c r="L70" s="286">
        <v>0</v>
      </c>
      <c r="M70" s="406">
        <v>0</v>
      </c>
      <c r="N70" s="62"/>
      <c r="O70" s="62"/>
    </row>
    <row r="71" spans="1:15" ht="18" customHeight="1">
      <c r="A71" s="76"/>
      <c r="B71" s="77"/>
      <c r="C71" s="78" t="s">
        <v>4</v>
      </c>
      <c r="D71" s="79" t="s">
        <v>46</v>
      </c>
      <c r="E71" s="408">
        <v>0.40700008446800628</v>
      </c>
      <c r="F71" s="287">
        <v>0.40111588813857785</v>
      </c>
      <c r="G71" s="287"/>
      <c r="H71" s="287">
        <v>0.39699180999181</v>
      </c>
      <c r="I71" s="287">
        <v>0.46514262204883111</v>
      </c>
      <c r="J71" s="287">
        <v>0.18048371410173858</v>
      </c>
      <c r="K71" s="287">
        <v>0</v>
      </c>
      <c r="L71" s="287">
        <v>0</v>
      </c>
      <c r="M71" s="407">
        <v>0</v>
      </c>
      <c r="N71" s="62"/>
      <c r="O71" s="62"/>
    </row>
    <row r="72" spans="1:15" ht="18.399999999999999" customHeight="1">
      <c r="A72" s="69" t="s">
        <v>70</v>
      </c>
      <c r="B72" s="70" t="s">
        <v>48</v>
      </c>
      <c r="C72" s="71" t="s">
        <v>71</v>
      </c>
      <c r="D72" s="72" t="s">
        <v>42</v>
      </c>
      <c r="E72" s="73">
        <v>324621</v>
      </c>
      <c r="F72" s="365">
        <v>0</v>
      </c>
      <c r="G72" s="365"/>
      <c r="H72" s="365">
        <v>2513</v>
      </c>
      <c r="I72" s="365">
        <v>315626</v>
      </c>
      <c r="J72" s="365">
        <v>6467</v>
      </c>
      <c r="K72" s="365">
        <v>0</v>
      </c>
      <c r="L72" s="365">
        <v>0</v>
      </c>
      <c r="M72" s="366">
        <v>15</v>
      </c>
      <c r="N72" s="62"/>
      <c r="O72" s="62"/>
    </row>
    <row r="73" spans="1:15" ht="18.399999999999999" customHeight="1">
      <c r="A73" s="74"/>
      <c r="B73" s="70"/>
      <c r="C73" s="71" t="s">
        <v>4</v>
      </c>
      <c r="D73" s="80" t="s">
        <v>43</v>
      </c>
      <c r="E73" s="73">
        <v>324620.99999999994</v>
      </c>
      <c r="F73" s="73">
        <v>0</v>
      </c>
      <c r="G73" s="73"/>
      <c r="H73" s="73">
        <v>2612.44</v>
      </c>
      <c r="I73" s="73">
        <v>315526.55999999994</v>
      </c>
      <c r="J73" s="73">
        <v>6467</v>
      </c>
      <c r="K73" s="73">
        <v>0</v>
      </c>
      <c r="L73" s="73">
        <v>0</v>
      </c>
      <c r="M73" s="405">
        <v>15</v>
      </c>
      <c r="N73" s="62"/>
      <c r="O73" s="62"/>
    </row>
    <row r="74" spans="1:15" ht="18.399999999999999" customHeight="1">
      <c r="A74" s="74"/>
      <c r="B74" s="70"/>
      <c r="C74" s="71" t="s">
        <v>4</v>
      </c>
      <c r="D74" s="80" t="s">
        <v>44</v>
      </c>
      <c r="E74" s="73">
        <v>202542.02059</v>
      </c>
      <c r="F74" s="73">
        <v>0</v>
      </c>
      <c r="G74" s="73"/>
      <c r="H74" s="73">
        <v>2157.4146500000002</v>
      </c>
      <c r="I74" s="73">
        <v>199602.90416000001</v>
      </c>
      <c r="J74" s="73">
        <v>781.44401000000005</v>
      </c>
      <c r="K74" s="73">
        <v>0</v>
      </c>
      <c r="L74" s="73">
        <v>0</v>
      </c>
      <c r="M74" s="405">
        <v>0.25777</v>
      </c>
      <c r="N74" s="62"/>
      <c r="O74" s="62"/>
    </row>
    <row r="75" spans="1:15" ht="18.399999999999999" customHeight="1">
      <c r="A75" s="74"/>
      <c r="B75" s="70"/>
      <c r="C75" s="71" t="s">
        <v>4</v>
      </c>
      <c r="D75" s="80" t="s">
        <v>45</v>
      </c>
      <c r="E75" s="286">
        <v>0.62393382002396636</v>
      </c>
      <c r="F75" s="286">
        <v>0</v>
      </c>
      <c r="G75" s="286"/>
      <c r="H75" s="286">
        <v>0.85850165141265422</v>
      </c>
      <c r="I75" s="286">
        <v>0.63240323724914937</v>
      </c>
      <c r="J75" s="286">
        <v>0.12083562857584661</v>
      </c>
      <c r="K75" s="286">
        <v>0</v>
      </c>
      <c r="L75" s="286">
        <v>0</v>
      </c>
      <c r="M75" s="406">
        <v>1.7184666666666668E-2</v>
      </c>
      <c r="N75" s="62"/>
      <c r="O75" s="62"/>
    </row>
    <row r="76" spans="1:15" ht="18.399999999999999" customHeight="1">
      <c r="A76" s="76"/>
      <c r="B76" s="77"/>
      <c r="C76" s="78" t="s">
        <v>4</v>
      </c>
      <c r="D76" s="83" t="s">
        <v>46</v>
      </c>
      <c r="E76" s="287">
        <v>0.62393382002396647</v>
      </c>
      <c r="F76" s="287">
        <v>0</v>
      </c>
      <c r="G76" s="287"/>
      <c r="H76" s="287">
        <v>0.82582361700173024</v>
      </c>
      <c r="I76" s="287">
        <v>0.63260254274632233</v>
      </c>
      <c r="J76" s="287">
        <v>0.12083562857584661</v>
      </c>
      <c r="K76" s="287">
        <v>0</v>
      </c>
      <c r="L76" s="287">
        <v>0</v>
      </c>
      <c r="M76" s="407">
        <v>1.7184666666666668E-2</v>
      </c>
      <c r="N76" s="62"/>
      <c r="O76" s="62"/>
    </row>
    <row r="77" spans="1:15" ht="18.399999999999999" customHeight="1">
      <c r="A77" s="69" t="s">
        <v>72</v>
      </c>
      <c r="B77" s="70" t="s">
        <v>48</v>
      </c>
      <c r="C77" s="71" t="s">
        <v>73</v>
      </c>
      <c r="D77" s="81" t="s">
        <v>42</v>
      </c>
      <c r="E77" s="73">
        <v>363288</v>
      </c>
      <c r="F77" s="365">
        <v>900</v>
      </c>
      <c r="G77" s="365"/>
      <c r="H77" s="365">
        <v>9283</v>
      </c>
      <c r="I77" s="365">
        <v>295843</v>
      </c>
      <c r="J77" s="365">
        <v>57262</v>
      </c>
      <c r="K77" s="365">
        <v>0</v>
      </c>
      <c r="L77" s="365">
        <v>0</v>
      </c>
      <c r="M77" s="366">
        <v>0</v>
      </c>
      <c r="N77" s="62"/>
      <c r="O77" s="62"/>
    </row>
    <row r="78" spans="1:15" ht="18.399999999999999" customHeight="1">
      <c r="A78" s="74"/>
      <c r="B78" s="70"/>
      <c r="C78" s="71" t="s">
        <v>74</v>
      </c>
      <c r="D78" s="80" t="s">
        <v>43</v>
      </c>
      <c r="E78" s="73">
        <v>363287.99999999994</v>
      </c>
      <c r="F78" s="73">
        <v>400</v>
      </c>
      <c r="G78" s="73"/>
      <c r="H78" s="73">
        <v>9160.7599999999984</v>
      </c>
      <c r="I78" s="73">
        <v>295765.23999999993</v>
      </c>
      <c r="J78" s="73">
        <v>57962</v>
      </c>
      <c r="K78" s="73">
        <v>0</v>
      </c>
      <c r="L78" s="73">
        <v>0</v>
      </c>
      <c r="M78" s="405">
        <v>0</v>
      </c>
      <c r="N78" s="62"/>
      <c r="O78" s="62"/>
    </row>
    <row r="79" spans="1:15" ht="18.399999999999999" customHeight="1">
      <c r="A79" s="74"/>
      <c r="B79" s="70"/>
      <c r="C79" s="71" t="s">
        <v>75</v>
      </c>
      <c r="D79" s="80" t="s">
        <v>44</v>
      </c>
      <c r="E79" s="73">
        <v>192086.93228000007</v>
      </c>
      <c r="F79" s="73">
        <v>400</v>
      </c>
      <c r="G79" s="73"/>
      <c r="H79" s="73">
        <v>5041.8583799999997</v>
      </c>
      <c r="I79" s="73">
        <v>182924.62310000008</v>
      </c>
      <c r="J79" s="73">
        <v>3720.4508000000005</v>
      </c>
      <c r="K79" s="73">
        <v>0</v>
      </c>
      <c r="L79" s="73">
        <v>0</v>
      </c>
      <c r="M79" s="405">
        <v>0</v>
      </c>
      <c r="N79" s="62"/>
      <c r="O79" s="62"/>
    </row>
    <row r="80" spans="1:15" ht="18.399999999999999" customHeight="1">
      <c r="A80" s="74"/>
      <c r="B80" s="70"/>
      <c r="C80" s="71" t="s">
        <v>4</v>
      </c>
      <c r="D80" s="80" t="s">
        <v>45</v>
      </c>
      <c r="E80" s="286">
        <v>0.52874560205677057</v>
      </c>
      <c r="F80" s="286">
        <v>0.44444444444444442</v>
      </c>
      <c r="G80" s="286"/>
      <c r="H80" s="286">
        <v>0.5431281245287084</v>
      </c>
      <c r="I80" s="286">
        <v>0.61831654999442298</v>
      </c>
      <c r="J80" s="286">
        <v>6.4972421501170066E-2</v>
      </c>
      <c r="K80" s="286">
        <v>0</v>
      </c>
      <c r="L80" s="286">
        <v>0</v>
      </c>
      <c r="M80" s="406">
        <v>0</v>
      </c>
      <c r="N80" s="62"/>
      <c r="O80" s="62"/>
    </row>
    <row r="81" spans="1:15" ht="18.399999999999999" customHeight="1">
      <c r="A81" s="76"/>
      <c r="B81" s="77"/>
      <c r="C81" s="78" t="s">
        <v>4</v>
      </c>
      <c r="D81" s="82" t="s">
        <v>46</v>
      </c>
      <c r="E81" s="287">
        <v>0.52874560205677068</v>
      </c>
      <c r="F81" s="287">
        <v>1</v>
      </c>
      <c r="G81" s="287"/>
      <c r="H81" s="287">
        <v>0.55037555617656186</v>
      </c>
      <c r="I81" s="287">
        <v>0.61847911235275699</v>
      </c>
      <c r="J81" s="287">
        <v>6.4187757496290687E-2</v>
      </c>
      <c r="K81" s="287">
        <v>0</v>
      </c>
      <c r="L81" s="287">
        <v>0</v>
      </c>
      <c r="M81" s="407">
        <v>0</v>
      </c>
      <c r="N81" s="62"/>
      <c r="O81" s="62"/>
    </row>
    <row r="82" spans="1:15" ht="18.399999999999999" customHeight="1">
      <c r="A82" s="69" t="s">
        <v>76</v>
      </c>
      <c r="B82" s="84" t="s">
        <v>48</v>
      </c>
      <c r="C82" s="71" t="s">
        <v>77</v>
      </c>
      <c r="D82" s="81" t="s">
        <v>42</v>
      </c>
      <c r="E82" s="73">
        <v>11469</v>
      </c>
      <c r="F82" s="365">
        <v>0</v>
      </c>
      <c r="G82" s="365"/>
      <c r="H82" s="365">
        <v>11</v>
      </c>
      <c r="I82" s="365">
        <v>11158</v>
      </c>
      <c r="J82" s="365">
        <v>300</v>
      </c>
      <c r="K82" s="365">
        <v>0</v>
      </c>
      <c r="L82" s="365">
        <v>0</v>
      </c>
      <c r="M82" s="366">
        <v>0</v>
      </c>
      <c r="N82" s="62"/>
      <c r="O82" s="62"/>
    </row>
    <row r="83" spans="1:15" ht="18.399999999999999" customHeight="1">
      <c r="A83" s="74"/>
      <c r="B83" s="70"/>
      <c r="C83" s="71"/>
      <c r="D83" s="80" t="s">
        <v>43</v>
      </c>
      <c r="E83" s="73">
        <v>11469</v>
      </c>
      <c r="F83" s="73">
        <v>0</v>
      </c>
      <c r="G83" s="73"/>
      <c r="H83" s="73">
        <v>11</v>
      </c>
      <c r="I83" s="73">
        <v>11158</v>
      </c>
      <c r="J83" s="73">
        <v>300</v>
      </c>
      <c r="K83" s="73">
        <v>0</v>
      </c>
      <c r="L83" s="73">
        <v>0</v>
      </c>
      <c r="M83" s="405">
        <v>0</v>
      </c>
      <c r="N83" s="62"/>
      <c r="O83" s="62"/>
    </row>
    <row r="84" spans="1:15" ht="18.399999999999999" customHeight="1">
      <c r="A84" s="74"/>
      <c r="B84" s="70"/>
      <c r="C84" s="71"/>
      <c r="D84" s="80" t="s">
        <v>44</v>
      </c>
      <c r="E84" s="73">
        <v>8108.6758899999986</v>
      </c>
      <c r="F84" s="73">
        <v>0</v>
      </c>
      <c r="G84" s="73"/>
      <c r="H84" s="73">
        <v>2.2999999999999998</v>
      </c>
      <c r="I84" s="73">
        <v>8033.210079999998</v>
      </c>
      <c r="J84" s="73">
        <v>73.165809999999993</v>
      </c>
      <c r="K84" s="73">
        <v>0</v>
      </c>
      <c r="L84" s="73">
        <v>0</v>
      </c>
      <c r="M84" s="405">
        <v>0</v>
      </c>
      <c r="N84" s="62"/>
      <c r="O84" s="62"/>
    </row>
    <row r="85" spans="1:15" ht="18.399999999999999" customHeight="1">
      <c r="A85" s="74"/>
      <c r="B85" s="70"/>
      <c r="C85" s="71"/>
      <c r="D85" s="80" t="s">
        <v>45</v>
      </c>
      <c r="E85" s="286">
        <v>0.70700809922399499</v>
      </c>
      <c r="F85" s="286">
        <v>0</v>
      </c>
      <c r="G85" s="286"/>
      <c r="H85" s="286">
        <v>0.20909090909090908</v>
      </c>
      <c r="I85" s="286">
        <v>0.7199507151819321</v>
      </c>
      <c r="J85" s="286">
        <v>0.24388603333333331</v>
      </c>
      <c r="K85" s="286">
        <v>0</v>
      </c>
      <c r="L85" s="286">
        <v>0</v>
      </c>
      <c r="M85" s="406">
        <v>0</v>
      </c>
      <c r="N85" s="62"/>
      <c r="O85" s="62"/>
    </row>
    <row r="86" spans="1:15" ht="18.399999999999999" customHeight="1">
      <c r="A86" s="76"/>
      <c r="B86" s="77"/>
      <c r="C86" s="78"/>
      <c r="D86" s="82" t="s">
        <v>46</v>
      </c>
      <c r="E86" s="287">
        <v>0.70700809922399499</v>
      </c>
      <c r="F86" s="287">
        <v>0</v>
      </c>
      <c r="G86" s="287"/>
      <c r="H86" s="287">
        <v>0.20909090909090908</v>
      </c>
      <c r="I86" s="287">
        <v>0.7199507151819321</v>
      </c>
      <c r="J86" s="287">
        <v>0.24388603333333331</v>
      </c>
      <c r="K86" s="287">
        <v>0</v>
      </c>
      <c r="L86" s="287">
        <v>0</v>
      </c>
      <c r="M86" s="407">
        <v>0</v>
      </c>
      <c r="N86" s="62"/>
      <c r="O86" s="62"/>
    </row>
    <row r="87" spans="1:15" ht="18.399999999999999" customHeight="1">
      <c r="A87" s="69" t="s">
        <v>78</v>
      </c>
      <c r="B87" s="70" t="s">
        <v>48</v>
      </c>
      <c r="C87" s="71" t="s">
        <v>79</v>
      </c>
      <c r="D87" s="80" t="s">
        <v>42</v>
      </c>
      <c r="E87" s="73">
        <v>7527737</v>
      </c>
      <c r="F87" s="365">
        <v>0</v>
      </c>
      <c r="G87" s="365"/>
      <c r="H87" s="365">
        <v>594013</v>
      </c>
      <c r="I87" s="365">
        <v>6643336</v>
      </c>
      <c r="J87" s="365">
        <v>289675</v>
      </c>
      <c r="K87" s="365">
        <v>0</v>
      </c>
      <c r="L87" s="365">
        <v>0</v>
      </c>
      <c r="M87" s="366">
        <v>713</v>
      </c>
      <c r="N87" s="62"/>
      <c r="O87" s="62"/>
    </row>
    <row r="88" spans="1:15" ht="18.399999999999999" customHeight="1">
      <c r="A88" s="74"/>
      <c r="B88" s="70"/>
      <c r="C88" s="71" t="s">
        <v>4</v>
      </c>
      <c r="D88" s="80" t="s">
        <v>43</v>
      </c>
      <c r="E88" s="73">
        <v>7516171.5929999957</v>
      </c>
      <c r="F88" s="73">
        <v>0</v>
      </c>
      <c r="G88" s="73"/>
      <c r="H88" s="73">
        <v>583345.06799999997</v>
      </c>
      <c r="I88" s="73">
        <v>6627813.5939999959</v>
      </c>
      <c r="J88" s="73">
        <v>284046.33799999993</v>
      </c>
      <c r="K88" s="73">
        <v>0</v>
      </c>
      <c r="L88" s="73">
        <v>0</v>
      </c>
      <c r="M88" s="405">
        <v>20966.593000000001</v>
      </c>
      <c r="N88" s="62"/>
      <c r="O88" s="62"/>
    </row>
    <row r="89" spans="1:15" ht="18.399999999999999" customHeight="1">
      <c r="A89" s="74"/>
      <c r="B89" s="70"/>
      <c r="C89" s="71" t="s">
        <v>4</v>
      </c>
      <c r="D89" s="80" t="s">
        <v>44</v>
      </c>
      <c r="E89" s="73">
        <v>4521252.4124800023</v>
      </c>
      <c r="F89" s="73">
        <v>0</v>
      </c>
      <c r="G89" s="73"/>
      <c r="H89" s="73">
        <v>347228.53414999996</v>
      </c>
      <c r="I89" s="73">
        <v>4098017.6817100015</v>
      </c>
      <c r="J89" s="73">
        <v>62110.434529999999</v>
      </c>
      <c r="K89" s="73">
        <v>0</v>
      </c>
      <c r="L89" s="73">
        <v>0</v>
      </c>
      <c r="M89" s="405">
        <v>13895.76209</v>
      </c>
      <c r="N89" s="62"/>
      <c r="O89" s="62"/>
    </row>
    <row r="90" spans="1:15" ht="18.399999999999999" customHeight="1">
      <c r="A90" s="74"/>
      <c r="B90" s="70"/>
      <c r="C90" s="71" t="s">
        <v>4</v>
      </c>
      <c r="D90" s="80" t="s">
        <v>45</v>
      </c>
      <c r="E90" s="286">
        <v>0.60061243006762888</v>
      </c>
      <c r="F90" s="286">
        <v>0</v>
      </c>
      <c r="G90" s="286"/>
      <c r="H90" s="286">
        <v>0.58454702868455732</v>
      </c>
      <c r="I90" s="286">
        <v>0.61686142048362469</v>
      </c>
      <c r="J90" s="286">
        <v>0.21441420395270561</v>
      </c>
      <c r="K90" s="286">
        <v>0</v>
      </c>
      <c r="L90" s="286">
        <v>0</v>
      </c>
      <c r="M90" s="556" t="s">
        <v>937</v>
      </c>
      <c r="N90" s="62"/>
      <c r="O90" s="62"/>
    </row>
    <row r="91" spans="1:15" ht="18.399999999999999" customHeight="1">
      <c r="A91" s="76"/>
      <c r="B91" s="77"/>
      <c r="C91" s="78" t="s">
        <v>4</v>
      </c>
      <c r="D91" s="80" t="s">
        <v>46</v>
      </c>
      <c r="E91" s="287">
        <v>0.60153661429054672</v>
      </c>
      <c r="F91" s="287">
        <v>0</v>
      </c>
      <c r="G91" s="287"/>
      <c r="H91" s="287">
        <v>0.59523694155926243</v>
      </c>
      <c r="I91" s="287">
        <v>0.61830611612551101</v>
      </c>
      <c r="J91" s="287">
        <v>0.218663035641741</v>
      </c>
      <c r="K91" s="287">
        <v>0</v>
      </c>
      <c r="L91" s="287">
        <v>0</v>
      </c>
      <c r="M91" s="407">
        <v>0.66275727725529843</v>
      </c>
      <c r="N91" s="62"/>
      <c r="O91" s="62"/>
    </row>
    <row r="92" spans="1:15" ht="18.399999999999999" customHeight="1">
      <c r="A92" s="69" t="s">
        <v>80</v>
      </c>
      <c r="B92" s="70" t="s">
        <v>48</v>
      </c>
      <c r="C92" s="71" t="s">
        <v>81</v>
      </c>
      <c r="D92" s="81" t="s">
        <v>42</v>
      </c>
      <c r="E92" s="73">
        <v>216437</v>
      </c>
      <c r="F92" s="365">
        <v>65606</v>
      </c>
      <c r="G92" s="365"/>
      <c r="H92" s="365">
        <v>2428</v>
      </c>
      <c r="I92" s="365">
        <v>141623</v>
      </c>
      <c r="J92" s="365">
        <v>3500</v>
      </c>
      <c r="K92" s="365">
        <v>0</v>
      </c>
      <c r="L92" s="365">
        <v>0</v>
      </c>
      <c r="M92" s="366">
        <v>3280</v>
      </c>
      <c r="N92" s="62"/>
      <c r="O92" s="62"/>
    </row>
    <row r="93" spans="1:15" ht="18.399999999999999" customHeight="1">
      <c r="A93" s="74"/>
      <c r="B93" s="70"/>
      <c r="C93" s="71" t="s">
        <v>82</v>
      </c>
      <c r="D93" s="80" t="s">
        <v>43</v>
      </c>
      <c r="E93" s="73">
        <v>328881.81150999997</v>
      </c>
      <c r="F93" s="73">
        <v>156931.14817</v>
      </c>
      <c r="G93" s="73"/>
      <c r="H93" s="73">
        <v>2428</v>
      </c>
      <c r="I93" s="73">
        <v>154118.359</v>
      </c>
      <c r="J93" s="73">
        <v>12124.304340000001</v>
      </c>
      <c r="K93" s="73">
        <v>0</v>
      </c>
      <c r="L93" s="73">
        <v>0</v>
      </c>
      <c r="M93" s="405">
        <v>3280</v>
      </c>
      <c r="N93" s="62"/>
      <c r="O93" s="62"/>
    </row>
    <row r="94" spans="1:15" ht="18.399999999999999" customHeight="1">
      <c r="A94" s="74"/>
      <c r="B94" s="70"/>
      <c r="C94" s="71" t="s">
        <v>4</v>
      </c>
      <c r="D94" s="80" t="s">
        <v>44</v>
      </c>
      <c r="E94" s="73">
        <v>204575.94092999998</v>
      </c>
      <c r="F94" s="73">
        <v>109119.1912</v>
      </c>
      <c r="G94" s="73"/>
      <c r="H94" s="73">
        <v>114.03666000000001</v>
      </c>
      <c r="I94" s="73">
        <v>91667.347450000001</v>
      </c>
      <c r="J94" s="73">
        <v>1600.3709600000002</v>
      </c>
      <c r="K94" s="73">
        <v>0</v>
      </c>
      <c r="L94" s="73">
        <v>0</v>
      </c>
      <c r="M94" s="405">
        <v>2074.9946599999998</v>
      </c>
      <c r="N94" s="62"/>
      <c r="O94" s="62"/>
    </row>
    <row r="95" spans="1:15" ht="18.399999999999999" customHeight="1">
      <c r="A95" s="74"/>
      <c r="B95" s="70"/>
      <c r="C95" s="71" t="s">
        <v>4</v>
      </c>
      <c r="D95" s="80" t="s">
        <v>45</v>
      </c>
      <c r="E95" s="286">
        <v>0.94519856092072974</v>
      </c>
      <c r="F95" s="286">
        <v>1.6632501783373472</v>
      </c>
      <c r="G95" s="286"/>
      <c r="H95" s="286">
        <v>4.6967322899505774E-2</v>
      </c>
      <c r="I95" s="286">
        <v>0.64726313840266059</v>
      </c>
      <c r="J95" s="286">
        <v>0.45724884571428576</v>
      </c>
      <c r="K95" s="286">
        <v>0</v>
      </c>
      <c r="L95" s="286">
        <v>0</v>
      </c>
      <c r="M95" s="406">
        <v>0.63262032317073169</v>
      </c>
      <c r="N95" s="62"/>
      <c r="O95" s="62"/>
    </row>
    <row r="96" spans="1:15" ht="18.399999999999999" customHeight="1">
      <c r="A96" s="76"/>
      <c r="B96" s="77"/>
      <c r="C96" s="78" t="s">
        <v>4</v>
      </c>
      <c r="D96" s="82" t="s">
        <v>46</v>
      </c>
      <c r="E96" s="287">
        <v>0.62203482762007245</v>
      </c>
      <c r="F96" s="287">
        <v>0.69533163092513428</v>
      </c>
      <c r="G96" s="287"/>
      <c r="H96" s="287">
        <v>4.6967322899505774E-2</v>
      </c>
      <c r="I96" s="287">
        <v>0.59478538471850717</v>
      </c>
      <c r="J96" s="287">
        <v>0.13199693072039795</v>
      </c>
      <c r="K96" s="287">
        <v>0</v>
      </c>
      <c r="L96" s="287">
        <v>0</v>
      </c>
      <c r="M96" s="407">
        <v>0.63262032317073169</v>
      </c>
      <c r="N96" s="62"/>
      <c r="O96" s="62"/>
    </row>
    <row r="97" spans="1:15" ht="18.399999999999999" customHeight="1">
      <c r="A97" s="69" t="s">
        <v>83</v>
      </c>
      <c r="B97" s="70" t="s">
        <v>48</v>
      </c>
      <c r="C97" s="71" t="s">
        <v>84</v>
      </c>
      <c r="D97" s="80" t="s">
        <v>42</v>
      </c>
      <c r="E97" s="73">
        <v>36299</v>
      </c>
      <c r="F97" s="365">
        <v>2460</v>
      </c>
      <c r="G97" s="365"/>
      <c r="H97" s="365">
        <v>37</v>
      </c>
      <c r="I97" s="365">
        <v>29795</v>
      </c>
      <c r="J97" s="365">
        <v>199</v>
      </c>
      <c r="K97" s="365">
        <v>0</v>
      </c>
      <c r="L97" s="365">
        <v>0</v>
      </c>
      <c r="M97" s="366">
        <v>3808</v>
      </c>
      <c r="N97" s="62"/>
      <c r="O97" s="62"/>
    </row>
    <row r="98" spans="1:15" ht="18.399999999999999" customHeight="1">
      <c r="A98" s="74"/>
      <c r="B98" s="70"/>
      <c r="C98" s="71" t="s">
        <v>4</v>
      </c>
      <c r="D98" s="80" t="s">
        <v>43</v>
      </c>
      <c r="E98" s="73">
        <v>41225.951000000001</v>
      </c>
      <c r="F98" s="73">
        <v>2525</v>
      </c>
      <c r="G98" s="73"/>
      <c r="H98" s="73">
        <v>80.3</v>
      </c>
      <c r="I98" s="73">
        <v>34326.025999999998</v>
      </c>
      <c r="J98" s="73">
        <v>486.625</v>
      </c>
      <c r="K98" s="73">
        <v>0</v>
      </c>
      <c r="L98" s="73">
        <v>0</v>
      </c>
      <c r="M98" s="405">
        <v>3808</v>
      </c>
      <c r="N98" s="62"/>
      <c r="O98" s="62"/>
    </row>
    <row r="99" spans="1:15" ht="18.399999999999999" customHeight="1">
      <c r="A99" s="74"/>
      <c r="B99" s="70"/>
      <c r="C99" s="71" t="s">
        <v>4</v>
      </c>
      <c r="D99" s="80" t="s">
        <v>44</v>
      </c>
      <c r="E99" s="73">
        <v>21085.979359999998</v>
      </c>
      <c r="F99" s="73">
        <v>1893.75</v>
      </c>
      <c r="G99" s="73"/>
      <c r="H99" s="73">
        <v>41.63185</v>
      </c>
      <c r="I99" s="73">
        <v>17475.597889999997</v>
      </c>
      <c r="J99" s="73">
        <v>195.47579999999999</v>
      </c>
      <c r="K99" s="73">
        <v>0</v>
      </c>
      <c r="L99" s="73">
        <v>0</v>
      </c>
      <c r="M99" s="405">
        <v>1479.5238200000001</v>
      </c>
      <c r="N99" s="62"/>
      <c r="O99" s="62"/>
    </row>
    <row r="100" spans="1:15" ht="18.399999999999999" customHeight="1">
      <c r="A100" s="74"/>
      <c r="B100" s="70"/>
      <c r="C100" s="71" t="s">
        <v>4</v>
      </c>
      <c r="D100" s="80" t="s">
        <v>45</v>
      </c>
      <c r="E100" s="286">
        <v>0.58089697677621965</v>
      </c>
      <c r="F100" s="286">
        <v>0.76981707317073167</v>
      </c>
      <c r="G100" s="286"/>
      <c r="H100" s="286">
        <v>1.1251851351351352</v>
      </c>
      <c r="I100" s="286">
        <v>0.5865278701124349</v>
      </c>
      <c r="J100" s="286">
        <v>0.98229045226130651</v>
      </c>
      <c r="K100" s="286">
        <v>0</v>
      </c>
      <c r="L100" s="286">
        <v>0</v>
      </c>
      <c r="M100" s="406">
        <v>0.3885304149159664</v>
      </c>
      <c r="N100" s="62"/>
      <c r="O100" s="62"/>
    </row>
    <row r="101" spans="1:15" ht="18.399999999999999" customHeight="1">
      <c r="A101" s="76"/>
      <c r="B101" s="77"/>
      <c r="C101" s="78" t="s">
        <v>4</v>
      </c>
      <c r="D101" s="79" t="s">
        <v>46</v>
      </c>
      <c r="E101" s="408">
        <v>0.51147344933292127</v>
      </c>
      <c r="F101" s="287">
        <v>0.75</v>
      </c>
      <c r="G101" s="287"/>
      <c r="H101" s="287">
        <v>0.51845392278953928</v>
      </c>
      <c r="I101" s="287">
        <v>0.50910635242192026</v>
      </c>
      <c r="J101" s="287">
        <v>0.40169699460570252</v>
      </c>
      <c r="K101" s="287">
        <v>0</v>
      </c>
      <c r="L101" s="287">
        <v>0</v>
      </c>
      <c r="M101" s="407">
        <v>0.3885304149159664</v>
      </c>
      <c r="N101" s="62"/>
      <c r="O101" s="62"/>
    </row>
    <row r="102" spans="1:15" ht="18.399999999999999" customHeight="1">
      <c r="A102" s="281" t="s">
        <v>85</v>
      </c>
      <c r="B102" s="70" t="s">
        <v>48</v>
      </c>
      <c r="C102" s="71" t="s">
        <v>86</v>
      </c>
      <c r="D102" s="72" t="s">
        <v>42</v>
      </c>
      <c r="E102" s="73">
        <v>1338947</v>
      </c>
      <c r="F102" s="365">
        <v>1237240</v>
      </c>
      <c r="G102" s="365"/>
      <c r="H102" s="365">
        <v>462</v>
      </c>
      <c r="I102" s="365">
        <v>91819</v>
      </c>
      <c r="J102" s="365">
        <v>6013</v>
      </c>
      <c r="K102" s="365">
        <v>0</v>
      </c>
      <c r="L102" s="365">
        <v>0</v>
      </c>
      <c r="M102" s="366">
        <v>3413</v>
      </c>
      <c r="N102" s="62"/>
      <c r="O102" s="62"/>
    </row>
    <row r="103" spans="1:15" ht="18.399999999999999" customHeight="1">
      <c r="A103" s="86"/>
      <c r="B103" s="85"/>
      <c r="C103" s="71" t="s">
        <v>87</v>
      </c>
      <c r="D103" s="80" t="s">
        <v>43</v>
      </c>
      <c r="E103" s="73">
        <v>2122366.977</v>
      </c>
      <c r="F103" s="73">
        <v>2000752</v>
      </c>
      <c r="G103" s="73"/>
      <c r="H103" s="73">
        <v>472</v>
      </c>
      <c r="I103" s="73">
        <v>91858.421999999991</v>
      </c>
      <c r="J103" s="73">
        <v>4762.1909999999998</v>
      </c>
      <c r="K103" s="73">
        <v>0</v>
      </c>
      <c r="L103" s="73">
        <v>0</v>
      </c>
      <c r="M103" s="405">
        <v>24522.364000000001</v>
      </c>
      <c r="N103" s="62"/>
      <c r="O103" s="62"/>
    </row>
    <row r="104" spans="1:15" ht="18.399999999999999" customHeight="1">
      <c r="A104" s="86"/>
      <c r="B104" s="85"/>
      <c r="C104" s="71" t="s">
        <v>88</v>
      </c>
      <c r="D104" s="80" t="s">
        <v>44</v>
      </c>
      <c r="E104" s="73">
        <v>1187268.7605999999</v>
      </c>
      <c r="F104" s="73">
        <v>1126791.89194</v>
      </c>
      <c r="G104" s="73"/>
      <c r="H104" s="73">
        <v>183.07192000000003</v>
      </c>
      <c r="I104" s="73">
        <v>50091.27855000001</v>
      </c>
      <c r="J104" s="73">
        <v>390.64647000000002</v>
      </c>
      <c r="K104" s="73">
        <v>0</v>
      </c>
      <c r="L104" s="73">
        <v>0</v>
      </c>
      <c r="M104" s="405">
        <v>9811.8717199999992</v>
      </c>
      <c r="N104" s="62"/>
      <c r="O104" s="62"/>
    </row>
    <row r="105" spans="1:15" ht="18.399999999999999" customHeight="1">
      <c r="A105" s="74"/>
      <c r="B105" s="70"/>
      <c r="C105" s="71" t="s">
        <v>4</v>
      </c>
      <c r="D105" s="80" t="s">
        <v>45</v>
      </c>
      <c r="E105" s="286">
        <v>0.88671826487530869</v>
      </c>
      <c r="F105" s="286">
        <v>0.91073024792279589</v>
      </c>
      <c r="G105" s="286"/>
      <c r="H105" s="286">
        <v>0.39625956709956717</v>
      </c>
      <c r="I105" s="286">
        <v>0.54554371698668047</v>
      </c>
      <c r="J105" s="286">
        <v>6.4966983203060047E-2</v>
      </c>
      <c r="K105" s="286">
        <v>0</v>
      </c>
      <c r="L105" s="286">
        <v>0</v>
      </c>
      <c r="M105" s="406">
        <v>2.874852540287137</v>
      </c>
      <c r="N105" s="62"/>
      <c r="O105" s="62"/>
    </row>
    <row r="106" spans="1:15" ht="18.399999999999999" customHeight="1">
      <c r="A106" s="76"/>
      <c r="B106" s="77"/>
      <c r="C106" s="78" t="s">
        <v>4</v>
      </c>
      <c r="D106" s="82" t="s">
        <v>46</v>
      </c>
      <c r="E106" s="287">
        <v>0.55940785616548916</v>
      </c>
      <c r="F106" s="287">
        <v>0.56318418871504317</v>
      </c>
      <c r="G106" s="287"/>
      <c r="H106" s="287">
        <v>0.38786423728813568</v>
      </c>
      <c r="I106" s="287">
        <v>0.54530959120982958</v>
      </c>
      <c r="J106" s="287">
        <v>8.2030827826939337E-2</v>
      </c>
      <c r="K106" s="287">
        <v>0</v>
      </c>
      <c r="L106" s="287">
        <v>0</v>
      </c>
      <c r="M106" s="407">
        <v>0.40011932454799215</v>
      </c>
      <c r="N106" s="62"/>
      <c r="O106" s="62"/>
    </row>
    <row r="107" spans="1:15" ht="18.399999999999999" customHeight="1">
      <c r="A107" s="69" t="s">
        <v>89</v>
      </c>
      <c r="B107" s="70" t="s">
        <v>48</v>
      </c>
      <c r="C107" s="71" t="s">
        <v>90</v>
      </c>
      <c r="D107" s="80" t="s">
        <v>42</v>
      </c>
      <c r="E107" s="73">
        <v>7028410</v>
      </c>
      <c r="F107" s="365">
        <v>70137</v>
      </c>
      <c r="G107" s="365"/>
      <c r="H107" s="365">
        <v>59295</v>
      </c>
      <c r="I107" s="365">
        <v>6614927</v>
      </c>
      <c r="J107" s="365">
        <v>207629</v>
      </c>
      <c r="K107" s="365">
        <v>0</v>
      </c>
      <c r="L107" s="365">
        <v>0</v>
      </c>
      <c r="M107" s="366">
        <v>76422</v>
      </c>
      <c r="N107" s="62"/>
      <c r="O107" s="62"/>
    </row>
    <row r="108" spans="1:15" ht="18.399999999999999" customHeight="1">
      <c r="A108" s="74"/>
      <c r="B108" s="70"/>
      <c r="C108" s="71" t="s">
        <v>91</v>
      </c>
      <c r="D108" s="80" t="s">
        <v>43</v>
      </c>
      <c r="E108" s="73">
        <v>7244282.6709999954</v>
      </c>
      <c r="F108" s="73">
        <v>70149.807000000001</v>
      </c>
      <c r="G108" s="73"/>
      <c r="H108" s="73">
        <v>59848.470000000008</v>
      </c>
      <c r="I108" s="73">
        <v>6763038.969999996</v>
      </c>
      <c r="J108" s="73">
        <v>272548.94899999996</v>
      </c>
      <c r="K108" s="73">
        <v>0</v>
      </c>
      <c r="L108" s="73">
        <v>0</v>
      </c>
      <c r="M108" s="405">
        <v>78696.474999999991</v>
      </c>
      <c r="N108" s="62"/>
      <c r="O108" s="62"/>
    </row>
    <row r="109" spans="1:15" ht="18.399999999999999" customHeight="1">
      <c r="A109" s="74"/>
      <c r="B109" s="70"/>
      <c r="C109" s="71" t="s">
        <v>4</v>
      </c>
      <c r="D109" s="80" t="s">
        <v>44</v>
      </c>
      <c r="E109" s="73">
        <v>4273027.641210001</v>
      </c>
      <c r="F109" s="73">
        <v>48463.097899999993</v>
      </c>
      <c r="G109" s="73"/>
      <c r="H109" s="73">
        <v>29469.956070000004</v>
      </c>
      <c r="I109" s="73">
        <v>4132653.5565100005</v>
      </c>
      <c r="J109" s="73">
        <v>23246.052520000001</v>
      </c>
      <c r="K109" s="73">
        <v>0</v>
      </c>
      <c r="L109" s="73">
        <v>0</v>
      </c>
      <c r="M109" s="405">
        <v>39194.978209999994</v>
      </c>
      <c r="N109" s="62"/>
      <c r="O109" s="62"/>
    </row>
    <row r="110" spans="1:15" ht="18.399999999999999" customHeight="1">
      <c r="A110" s="74"/>
      <c r="B110" s="70"/>
      <c r="C110" s="71" t="s">
        <v>4</v>
      </c>
      <c r="D110" s="80" t="s">
        <v>45</v>
      </c>
      <c r="E110" s="286">
        <v>0.60796505058896688</v>
      </c>
      <c r="F110" s="286">
        <v>0.69097762807077567</v>
      </c>
      <c r="G110" s="286"/>
      <c r="H110" s="286">
        <v>0.49700575208702258</v>
      </c>
      <c r="I110" s="286">
        <v>0.62474666107577614</v>
      </c>
      <c r="J110" s="286">
        <v>0.11195956499332946</v>
      </c>
      <c r="K110" s="286">
        <v>0</v>
      </c>
      <c r="L110" s="286">
        <v>0</v>
      </c>
      <c r="M110" s="406">
        <v>0.51287558831226598</v>
      </c>
      <c r="N110" s="62"/>
      <c r="O110" s="62"/>
    </row>
    <row r="111" spans="1:15" ht="18.399999999999999" customHeight="1">
      <c r="A111" s="76"/>
      <c r="B111" s="77"/>
      <c r="C111" s="78" t="s">
        <v>4</v>
      </c>
      <c r="D111" s="80" t="s">
        <v>46</v>
      </c>
      <c r="E111" s="287">
        <v>0.58984827556710395</v>
      </c>
      <c r="F111" s="287">
        <v>0.69085147875032638</v>
      </c>
      <c r="G111" s="287"/>
      <c r="H111" s="287">
        <v>0.49240951472944922</v>
      </c>
      <c r="I111" s="287">
        <v>0.61106457834147343</v>
      </c>
      <c r="J111" s="287">
        <v>8.5291293931938822E-2</v>
      </c>
      <c r="K111" s="287">
        <v>0</v>
      </c>
      <c r="L111" s="287">
        <v>0</v>
      </c>
      <c r="M111" s="407">
        <v>0.49805252662206279</v>
      </c>
      <c r="N111" s="62"/>
      <c r="O111" s="62"/>
    </row>
    <row r="112" spans="1:15" ht="18.399999999999999" customHeight="1">
      <c r="A112" s="69" t="s">
        <v>92</v>
      </c>
      <c r="B112" s="70" t="s">
        <v>48</v>
      </c>
      <c r="C112" s="71" t="s">
        <v>93</v>
      </c>
      <c r="D112" s="81" t="s">
        <v>94</v>
      </c>
      <c r="E112" s="73">
        <v>566248</v>
      </c>
      <c r="F112" s="365">
        <v>174159</v>
      </c>
      <c r="G112" s="365"/>
      <c r="H112" s="365">
        <v>15775</v>
      </c>
      <c r="I112" s="365">
        <v>190144</v>
      </c>
      <c r="J112" s="365">
        <v>120704</v>
      </c>
      <c r="K112" s="365">
        <v>0</v>
      </c>
      <c r="L112" s="365">
        <v>0</v>
      </c>
      <c r="M112" s="366">
        <v>65466</v>
      </c>
      <c r="N112" s="62"/>
      <c r="O112" s="62"/>
    </row>
    <row r="113" spans="1:15" ht="18.399999999999999" customHeight="1">
      <c r="A113" s="74"/>
      <c r="B113" s="70"/>
      <c r="C113" s="71" t="s">
        <v>4</v>
      </c>
      <c r="D113" s="80" t="s">
        <v>43</v>
      </c>
      <c r="E113" s="73">
        <v>542768.96499999997</v>
      </c>
      <c r="F113" s="73">
        <v>173555.06599999999</v>
      </c>
      <c r="G113" s="73"/>
      <c r="H113" s="73">
        <v>10687</v>
      </c>
      <c r="I113" s="73">
        <v>222680.38500000001</v>
      </c>
      <c r="J113" s="73">
        <v>121056.151</v>
      </c>
      <c r="K113" s="73">
        <v>0</v>
      </c>
      <c r="L113" s="73">
        <v>0</v>
      </c>
      <c r="M113" s="405">
        <v>14790.363000000001</v>
      </c>
      <c r="N113" s="62"/>
      <c r="O113" s="62"/>
    </row>
    <row r="114" spans="1:15" ht="18.399999999999999" customHeight="1">
      <c r="A114" s="74"/>
      <c r="B114" s="70"/>
      <c r="C114" s="71" t="s">
        <v>4</v>
      </c>
      <c r="D114" s="80" t="s">
        <v>44</v>
      </c>
      <c r="E114" s="73">
        <v>249538.75933</v>
      </c>
      <c r="F114" s="73">
        <v>74711.792329999997</v>
      </c>
      <c r="G114" s="73"/>
      <c r="H114" s="73">
        <v>4862.3298400000003</v>
      </c>
      <c r="I114" s="73">
        <v>137096.44758000001</v>
      </c>
      <c r="J114" s="73">
        <v>27246.099989999999</v>
      </c>
      <c r="K114" s="73">
        <v>0</v>
      </c>
      <c r="L114" s="73">
        <v>0</v>
      </c>
      <c r="M114" s="405">
        <v>5622.0895900000014</v>
      </c>
      <c r="N114" s="62"/>
      <c r="O114" s="62"/>
    </row>
    <row r="115" spans="1:15" ht="18.399999999999999" customHeight="1">
      <c r="A115" s="74"/>
      <c r="B115" s="70"/>
      <c r="C115" s="71" t="s">
        <v>4</v>
      </c>
      <c r="D115" s="80" t="s">
        <v>45</v>
      </c>
      <c r="E115" s="286">
        <v>0.44068810720744267</v>
      </c>
      <c r="F115" s="286">
        <v>0.42898611228819639</v>
      </c>
      <c r="G115" s="286"/>
      <c r="H115" s="286">
        <v>0.30823010079239305</v>
      </c>
      <c r="I115" s="286">
        <v>0.7210137978584652</v>
      </c>
      <c r="J115" s="286">
        <v>0.22572657070188229</v>
      </c>
      <c r="K115" s="286">
        <v>0</v>
      </c>
      <c r="L115" s="286">
        <v>0</v>
      </c>
      <c r="M115" s="406">
        <v>8.5878006751596264E-2</v>
      </c>
      <c r="N115" s="62"/>
      <c r="O115" s="62"/>
    </row>
    <row r="116" spans="1:15" ht="18.399999999999999" customHeight="1">
      <c r="A116" s="76"/>
      <c r="B116" s="77"/>
      <c r="C116" s="78" t="s">
        <v>4</v>
      </c>
      <c r="D116" s="82" t="s">
        <v>46</v>
      </c>
      <c r="E116" s="287">
        <v>0.45975134066480755</v>
      </c>
      <c r="F116" s="287">
        <v>0.43047889094749903</v>
      </c>
      <c r="G116" s="287"/>
      <c r="H116" s="287">
        <v>0.45497612426312345</v>
      </c>
      <c r="I116" s="287">
        <v>0.61566467823378335</v>
      </c>
      <c r="J116" s="287">
        <v>0.22506993461240973</v>
      </c>
      <c r="K116" s="287">
        <v>0</v>
      </c>
      <c r="L116" s="287">
        <v>0</v>
      </c>
      <c r="M116" s="407">
        <v>0.3801184318464666</v>
      </c>
      <c r="N116" s="62"/>
      <c r="O116" s="62"/>
    </row>
    <row r="117" spans="1:15" ht="18.399999999999999" customHeight="1">
      <c r="A117" s="69" t="s">
        <v>95</v>
      </c>
      <c r="B117" s="70" t="s">
        <v>48</v>
      </c>
      <c r="C117" s="71" t="s">
        <v>96</v>
      </c>
      <c r="D117" s="80" t="s">
        <v>42</v>
      </c>
      <c r="E117" s="73">
        <v>528014</v>
      </c>
      <c r="F117" s="365">
        <v>134975</v>
      </c>
      <c r="G117" s="365"/>
      <c r="H117" s="365">
        <v>5598</v>
      </c>
      <c r="I117" s="365">
        <v>310951</v>
      </c>
      <c r="J117" s="365">
        <v>43153</v>
      </c>
      <c r="K117" s="365">
        <v>0</v>
      </c>
      <c r="L117" s="365">
        <v>0</v>
      </c>
      <c r="M117" s="366">
        <v>33337</v>
      </c>
      <c r="N117" s="62"/>
      <c r="O117" s="62"/>
    </row>
    <row r="118" spans="1:15" ht="18.399999999999999" customHeight="1">
      <c r="A118" s="74"/>
      <c r="B118" s="70"/>
      <c r="C118" s="71" t="s">
        <v>4</v>
      </c>
      <c r="D118" s="80" t="s">
        <v>43</v>
      </c>
      <c r="E118" s="73">
        <v>532460.16999999993</v>
      </c>
      <c r="F118" s="73">
        <v>136175</v>
      </c>
      <c r="G118" s="73"/>
      <c r="H118" s="73">
        <v>5704.1589999999997</v>
      </c>
      <c r="I118" s="73">
        <v>311238.11099999998</v>
      </c>
      <c r="J118" s="73">
        <v>41723.235999999997</v>
      </c>
      <c r="K118" s="73">
        <v>0</v>
      </c>
      <c r="L118" s="73">
        <v>0</v>
      </c>
      <c r="M118" s="405">
        <v>37619.664000000012</v>
      </c>
      <c r="N118" s="62"/>
      <c r="O118" s="62"/>
    </row>
    <row r="119" spans="1:15" ht="18.399999999999999" customHeight="1">
      <c r="A119" s="74"/>
      <c r="B119" s="70"/>
      <c r="C119" s="71" t="s">
        <v>4</v>
      </c>
      <c r="D119" s="80" t="s">
        <v>44</v>
      </c>
      <c r="E119" s="73">
        <v>296318.86449999991</v>
      </c>
      <c r="F119" s="73">
        <v>99698.415000000008</v>
      </c>
      <c r="G119" s="73"/>
      <c r="H119" s="73">
        <v>3235.3002999999994</v>
      </c>
      <c r="I119" s="73">
        <v>174957.75531999994</v>
      </c>
      <c r="J119" s="73">
        <v>7158.49172</v>
      </c>
      <c r="K119" s="73">
        <v>0</v>
      </c>
      <c r="L119" s="73">
        <v>0</v>
      </c>
      <c r="M119" s="405">
        <v>11268.902160000003</v>
      </c>
      <c r="N119" s="62"/>
      <c r="O119" s="62"/>
    </row>
    <row r="120" spans="1:15" ht="18.399999999999999" customHeight="1">
      <c r="A120" s="74"/>
      <c r="B120" s="70"/>
      <c r="C120" s="71" t="s">
        <v>4</v>
      </c>
      <c r="D120" s="80" t="s">
        <v>45</v>
      </c>
      <c r="E120" s="286">
        <v>0.56119509047108584</v>
      </c>
      <c r="F120" s="286">
        <v>0.73864356362289318</v>
      </c>
      <c r="G120" s="286"/>
      <c r="H120" s="286">
        <v>0.57793860307252576</v>
      </c>
      <c r="I120" s="286">
        <v>0.56265377927712068</v>
      </c>
      <c r="J120" s="286">
        <v>0.16588630500776308</v>
      </c>
      <c r="K120" s="286">
        <v>0</v>
      </c>
      <c r="L120" s="286">
        <v>0</v>
      </c>
      <c r="M120" s="406">
        <v>0.33802988151303365</v>
      </c>
      <c r="N120" s="62"/>
      <c r="O120" s="62"/>
    </row>
    <row r="121" spans="1:15" ht="18.399999999999999" customHeight="1">
      <c r="A121" s="76"/>
      <c r="B121" s="77"/>
      <c r="C121" s="78" t="s">
        <v>4</v>
      </c>
      <c r="D121" s="82" t="s">
        <v>46</v>
      </c>
      <c r="E121" s="287">
        <v>0.55650897700010116</v>
      </c>
      <c r="F121" s="287">
        <v>0.73213449605287317</v>
      </c>
      <c r="G121" s="287"/>
      <c r="H121" s="287">
        <v>0.56718269950048716</v>
      </c>
      <c r="I121" s="287">
        <v>0.56213474229703175</v>
      </c>
      <c r="J121" s="287">
        <v>0.17157086569220087</v>
      </c>
      <c r="K121" s="287">
        <v>0</v>
      </c>
      <c r="L121" s="287">
        <v>0</v>
      </c>
      <c r="M121" s="407">
        <v>0.29954818735223154</v>
      </c>
      <c r="N121" s="62"/>
      <c r="O121" s="62"/>
    </row>
    <row r="122" spans="1:15" ht="18.399999999999999" customHeight="1">
      <c r="A122" s="69" t="s">
        <v>97</v>
      </c>
      <c r="B122" s="70" t="s">
        <v>48</v>
      </c>
      <c r="C122" s="71" t="s">
        <v>98</v>
      </c>
      <c r="D122" s="81" t="s">
        <v>42</v>
      </c>
      <c r="E122" s="73">
        <v>660117</v>
      </c>
      <c r="F122" s="365">
        <v>496851</v>
      </c>
      <c r="G122" s="365"/>
      <c r="H122" s="365">
        <v>70</v>
      </c>
      <c r="I122" s="365">
        <v>53069</v>
      </c>
      <c r="J122" s="365">
        <v>7831</v>
      </c>
      <c r="K122" s="365">
        <v>0</v>
      </c>
      <c r="L122" s="365">
        <v>0</v>
      </c>
      <c r="M122" s="366">
        <v>102296</v>
      </c>
      <c r="N122" s="62"/>
      <c r="O122" s="62"/>
    </row>
    <row r="123" spans="1:15" ht="18.399999999999999" customHeight="1">
      <c r="A123" s="74"/>
      <c r="B123" s="70"/>
      <c r="C123" s="71" t="s">
        <v>4</v>
      </c>
      <c r="D123" s="80" t="s">
        <v>43</v>
      </c>
      <c r="E123" s="73">
        <v>1066937.162</v>
      </c>
      <c r="F123" s="73">
        <v>542679.39399999997</v>
      </c>
      <c r="G123" s="73"/>
      <c r="H123" s="73">
        <v>20</v>
      </c>
      <c r="I123" s="73">
        <v>98076.91399999999</v>
      </c>
      <c r="J123" s="73">
        <v>323864.85399999999</v>
      </c>
      <c r="K123" s="73">
        <v>0</v>
      </c>
      <c r="L123" s="73">
        <v>0</v>
      </c>
      <c r="M123" s="405">
        <v>102296</v>
      </c>
      <c r="N123" s="62"/>
      <c r="O123" s="62"/>
    </row>
    <row r="124" spans="1:15" ht="18.399999999999999" customHeight="1">
      <c r="A124" s="74"/>
      <c r="B124" s="70"/>
      <c r="C124" s="71" t="s">
        <v>4</v>
      </c>
      <c r="D124" s="80" t="s">
        <v>44</v>
      </c>
      <c r="E124" s="73">
        <v>814047.02431000001</v>
      </c>
      <c r="F124" s="73">
        <v>378069</v>
      </c>
      <c r="G124" s="73"/>
      <c r="H124" s="73">
        <v>1.8395599999999999</v>
      </c>
      <c r="I124" s="73">
        <v>65470.440749999994</v>
      </c>
      <c r="J124" s="73">
        <v>306179.00699999998</v>
      </c>
      <c r="K124" s="73">
        <v>0</v>
      </c>
      <c r="L124" s="73">
        <v>0</v>
      </c>
      <c r="M124" s="405">
        <v>64326.737000000001</v>
      </c>
      <c r="N124" s="62"/>
      <c r="O124" s="62"/>
    </row>
    <row r="125" spans="1:15" ht="18.399999999999999" customHeight="1">
      <c r="A125" s="74"/>
      <c r="B125" s="70"/>
      <c r="C125" s="71" t="s">
        <v>4</v>
      </c>
      <c r="D125" s="80" t="s">
        <v>45</v>
      </c>
      <c r="E125" s="286">
        <v>1.2331859720473795</v>
      </c>
      <c r="F125" s="286">
        <v>0.76093033927676501</v>
      </c>
      <c r="G125" s="286"/>
      <c r="H125" s="286">
        <v>2.6279428571428568E-2</v>
      </c>
      <c r="I125" s="286">
        <v>1.2336852164163634</v>
      </c>
      <c r="J125" s="508" t="s">
        <v>937</v>
      </c>
      <c r="K125" s="286">
        <v>0</v>
      </c>
      <c r="L125" s="286">
        <v>0</v>
      </c>
      <c r="M125" s="406">
        <v>0.62882944592163914</v>
      </c>
      <c r="N125" s="62"/>
      <c r="O125" s="62"/>
    </row>
    <row r="126" spans="1:15" ht="18.399999999999999" customHeight="1">
      <c r="A126" s="76"/>
      <c r="B126" s="77"/>
      <c r="C126" s="78" t="s">
        <v>4</v>
      </c>
      <c r="D126" s="82" t="s">
        <v>46</v>
      </c>
      <c r="E126" s="287">
        <v>0.76297560278437471</v>
      </c>
      <c r="F126" s="287">
        <v>0.69667100719140262</v>
      </c>
      <c r="G126" s="287"/>
      <c r="H126" s="287">
        <v>9.197799999999999E-2</v>
      </c>
      <c r="I126" s="287">
        <v>0.66754181060386952</v>
      </c>
      <c r="J126" s="287">
        <v>0.94539127422576086</v>
      </c>
      <c r="K126" s="287">
        <v>0</v>
      </c>
      <c r="L126" s="287">
        <v>0</v>
      </c>
      <c r="M126" s="407">
        <v>0.62882944592163914</v>
      </c>
      <c r="N126" s="62"/>
      <c r="O126" s="62"/>
    </row>
    <row r="127" spans="1:15" ht="18.399999999999999" customHeight="1">
      <c r="A127" s="69" t="s">
        <v>99</v>
      </c>
      <c r="B127" s="70" t="s">
        <v>48</v>
      </c>
      <c r="C127" s="71" t="s">
        <v>100</v>
      </c>
      <c r="D127" s="81" t="s">
        <v>42</v>
      </c>
      <c r="E127" s="73">
        <v>22699</v>
      </c>
      <c r="F127" s="365">
        <v>0</v>
      </c>
      <c r="G127" s="365"/>
      <c r="H127" s="365">
        <v>22</v>
      </c>
      <c r="I127" s="365">
        <v>21889</v>
      </c>
      <c r="J127" s="365">
        <v>788</v>
      </c>
      <c r="K127" s="365">
        <v>0</v>
      </c>
      <c r="L127" s="365">
        <v>0</v>
      </c>
      <c r="M127" s="366">
        <v>0</v>
      </c>
      <c r="N127" s="62"/>
      <c r="O127" s="62"/>
    </row>
    <row r="128" spans="1:15" ht="18.399999999999999" customHeight="1">
      <c r="A128" s="69"/>
      <c r="B128" s="70"/>
      <c r="C128" s="71" t="s">
        <v>101</v>
      </c>
      <c r="D128" s="80" t="s">
        <v>43</v>
      </c>
      <c r="E128" s="73">
        <v>22749.935000000001</v>
      </c>
      <c r="F128" s="73">
        <v>0</v>
      </c>
      <c r="G128" s="73" t="s">
        <v>4</v>
      </c>
      <c r="H128" s="73">
        <v>22</v>
      </c>
      <c r="I128" s="73">
        <v>21939.935000000001</v>
      </c>
      <c r="J128" s="73">
        <v>788</v>
      </c>
      <c r="K128" s="73">
        <v>0</v>
      </c>
      <c r="L128" s="73">
        <v>0</v>
      </c>
      <c r="M128" s="405">
        <v>0</v>
      </c>
      <c r="N128" s="62"/>
      <c r="O128" s="62"/>
    </row>
    <row r="129" spans="1:15" ht="18.399999999999999" customHeight="1">
      <c r="A129" s="74"/>
      <c r="B129" s="70"/>
      <c r="C129" s="71" t="s">
        <v>4</v>
      </c>
      <c r="D129" s="80" t="s">
        <v>44</v>
      </c>
      <c r="E129" s="73">
        <v>11323.53564</v>
      </c>
      <c r="F129" s="73">
        <v>0</v>
      </c>
      <c r="G129" s="73" t="s">
        <v>4</v>
      </c>
      <c r="H129" s="73">
        <v>9.7835000000000001</v>
      </c>
      <c r="I129" s="73">
        <v>11166.865540000001</v>
      </c>
      <c r="J129" s="73">
        <v>146.88660000000002</v>
      </c>
      <c r="K129" s="73">
        <v>0</v>
      </c>
      <c r="L129" s="73">
        <v>0</v>
      </c>
      <c r="M129" s="405">
        <v>0</v>
      </c>
      <c r="N129" s="62"/>
      <c r="O129" s="62"/>
    </row>
    <row r="130" spans="1:15" ht="18.399999999999999" customHeight="1">
      <c r="A130" s="74"/>
      <c r="B130" s="70"/>
      <c r="C130" s="71" t="s">
        <v>4</v>
      </c>
      <c r="D130" s="80" t="s">
        <v>45</v>
      </c>
      <c r="E130" s="286">
        <v>0.49885614520463456</v>
      </c>
      <c r="F130" s="286">
        <v>0</v>
      </c>
      <c r="G130" s="286"/>
      <c r="H130" s="286">
        <v>0.44470454545454546</v>
      </c>
      <c r="I130" s="286">
        <v>0.51015878020923755</v>
      </c>
      <c r="J130" s="286">
        <v>0.1864043147208122</v>
      </c>
      <c r="K130" s="286">
        <v>0</v>
      </c>
      <c r="L130" s="286">
        <v>0</v>
      </c>
      <c r="M130" s="406">
        <v>0</v>
      </c>
      <c r="N130" s="62"/>
      <c r="O130" s="62"/>
    </row>
    <row r="131" spans="1:15" ht="18.399999999999999" customHeight="1">
      <c r="A131" s="76"/>
      <c r="B131" s="77"/>
      <c r="C131" s="78" t="s">
        <v>4</v>
      </c>
      <c r="D131" s="82" t="s">
        <v>46</v>
      </c>
      <c r="E131" s="287">
        <v>0.49773925244182016</v>
      </c>
      <c r="F131" s="287">
        <v>0</v>
      </c>
      <c r="G131" s="287"/>
      <c r="H131" s="287">
        <v>0.44470454545454546</v>
      </c>
      <c r="I131" s="287">
        <v>0.50897441309648361</v>
      </c>
      <c r="J131" s="287">
        <v>0.1864043147208122</v>
      </c>
      <c r="K131" s="287">
        <v>0</v>
      </c>
      <c r="L131" s="287">
        <v>0</v>
      </c>
      <c r="M131" s="407">
        <v>0</v>
      </c>
      <c r="N131" s="62"/>
      <c r="O131" s="62"/>
    </row>
    <row r="132" spans="1:15" ht="18.399999999999999" customHeight="1">
      <c r="A132" s="69" t="s">
        <v>102</v>
      </c>
      <c r="B132" s="70" t="s">
        <v>48</v>
      </c>
      <c r="C132" s="71" t="s">
        <v>103</v>
      </c>
      <c r="D132" s="80" t="s">
        <v>42</v>
      </c>
      <c r="E132" s="73">
        <v>3608760</v>
      </c>
      <c r="F132" s="365">
        <v>1990077</v>
      </c>
      <c r="G132" s="365"/>
      <c r="H132" s="365">
        <v>16296</v>
      </c>
      <c r="I132" s="365">
        <v>1074747</v>
      </c>
      <c r="J132" s="365">
        <v>480319</v>
      </c>
      <c r="K132" s="365">
        <v>0</v>
      </c>
      <c r="L132" s="365">
        <v>0</v>
      </c>
      <c r="M132" s="366">
        <v>47321</v>
      </c>
      <c r="N132" s="62"/>
      <c r="O132" s="62"/>
    </row>
    <row r="133" spans="1:15" ht="18.399999999999999" customHeight="1">
      <c r="A133" s="74"/>
      <c r="B133" s="70"/>
      <c r="C133" s="71" t="s">
        <v>104</v>
      </c>
      <c r="D133" s="80" t="s">
        <v>43</v>
      </c>
      <c r="E133" s="73">
        <v>3696501.4060000004</v>
      </c>
      <c r="F133" s="73">
        <v>2062230.7270000002</v>
      </c>
      <c r="G133" s="73"/>
      <c r="H133" s="73">
        <v>16748.837999999996</v>
      </c>
      <c r="I133" s="73">
        <v>1095056.1510000003</v>
      </c>
      <c r="J133" s="73">
        <v>444545.446</v>
      </c>
      <c r="K133" s="73">
        <v>0</v>
      </c>
      <c r="L133" s="73">
        <v>0</v>
      </c>
      <c r="M133" s="405">
        <v>77920.244000000006</v>
      </c>
      <c r="N133" s="62"/>
      <c r="O133" s="62"/>
    </row>
    <row r="134" spans="1:15" ht="18.399999999999999" customHeight="1">
      <c r="A134" s="74"/>
      <c r="B134" s="70"/>
      <c r="C134" s="71" t="s">
        <v>4</v>
      </c>
      <c r="D134" s="80" t="s">
        <v>44</v>
      </c>
      <c r="E134" s="73">
        <v>2203786.7969300002</v>
      </c>
      <c r="F134" s="73">
        <v>1373977.7869099998</v>
      </c>
      <c r="G134" s="73"/>
      <c r="H134" s="73">
        <v>6749.9834299999993</v>
      </c>
      <c r="I134" s="73">
        <v>664677.50164000015</v>
      </c>
      <c r="J134" s="73">
        <v>118226.36732999998</v>
      </c>
      <c r="K134" s="73">
        <v>0</v>
      </c>
      <c r="L134" s="73">
        <v>0</v>
      </c>
      <c r="M134" s="405">
        <v>40155.157620000005</v>
      </c>
      <c r="N134" s="62"/>
      <c r="O134" s="62"/>
    </row>
    <row r="135" spans="1:15" ht="18.399999999999999" customHeight="1">
      <c r="A135" s="74"/>
      <c r="B135" s="70"/>
      <c r="C135" s="71" t="s">
        <v>4</v>
      </c>
      <c r="D135" s="80" t="s">
        <v>45</v>
      </c>
      <c r="E135" s="286">
        <v>0.61067701840244304</v>
      </c>
      <c r="F135" s="286">
        <v>0.69041438442331615</v>
      </c>
      <c r="G135" s="286"/>
      <c r="H135" s="286">
        <v>0.41421105976926847</v>
      </c>
      <c r="I135" s="286">
        <v>0.61845020422480834</v>
      </c>
      <c r="J135" s="286">
        <v>0.24614135049831462</v>
      </c>
      <c r="K135" s="286">
        <v>0</v>
      </c>
      <c r="L135" s="286">
        <v>0</v>
      </c>
      <c r="M135" s="406">
        <v>0.84856950656156893</v>
      </c>
      <c r="N135" s="62"/>
      <c r="O135" s="62"/>
    </row>
    <row r="136" spans="1:15" ht="18.399999999999999" customHeight="1">
      <c r="A136" s="76"/>
      <c r="B136" s="77"/>
      <c r="C136" s="78" t="s">
        <v>4</v>
      </c>
      <c r="D136" s="79" t="s">
        <v>46</v>
      </c>
      <c r="E136" s="408">
        <v>0.59618178241536968</v>
      </c>
      <c r="F136" s="287">
        <v>0.6662580325862828</v>
      </c>
      <c r="G136" s="287"/>
      <c r="H136" s="287">
        <v>0.40301204358176973</v>
      </c>
      <c r="I136" s="287">
        <v>0.60698029140607968</v>
      </c>
      <c r="J136" s="287">
        <v>0.26594888867672706</v>
      </c>
      <c r="K136" s="287">
        <v>0</v>
      </c>
      <c r="L136" s="287">
        <v>0</v>
      </c>
      <c r="M136" s="407">
        <v>0.51533665140986984</v>
      </c>
      <c r="N136" s="62"/>
      <c r="O136" s="62"/>
    </row>
    <row r="137" spans="1:15" ht="18.399999999999999" customHeight="1">
      <c r="A137" s="87" t="s">
        <v>105</v>
      </c>
      <c r="B137" s="70" t="s">
        <v>48</v>
      </c>
      <c r="C137" s="71" t="s">
        <v>106</v>
      </c>
      <c r="D137" s="72" t="s">
        <v>42</v>
      </c>
      <c r="E137" s="73">
        <v>287214</v>
      </c>
      <c r="F137" s="365">
        <v>208903</v>
      </c>
      <c r="G137" s="365"/>
      <c r="H137" s="365">
        <v>25861</v>
      </c>
      <c r="I137" s="365">
        <v>44976</v>
      </c>
      <c r="J137" s="365">
        <v>7474</v>
      </c>
      <c r="K137" s="365">
        <v>0</v>
      </c>
      <c r="L137" s="365">
        <v>0</v>
      </c>
      <c r="M137" s="366">
        <v>0</v>
      </c>
      <c r="N137" s="62"/>
      <c r="O137" s="62"/>
    </row>
    <row r="138" spans="1:15" ht="18.399999999999999" customHeight="1">
      <c r="A138" s="74"/>
      <c r="B138" s="70"/>
      <c r="C138" s="71" t="s">
        <v>4</v>
      </c>
      <c r="D138" s="80" t="s">
        <v>43</v>
      </c>
      <c r="E138" s="73">
        <v>287246.15359999996</v>
      </c>
      <c r="F138" s="73">
        <v>208343</v>
      </c>
      <c r="G138" s="73"/>
      <c r="H138" s="73">
        <v>27014.008999999998</v>
      </c>
      <c r="I138" s="73">
        <v>44264.144599999992</v>
      </c>
      <c r="J138" s="73">
        <v>7425</v>
      </c>
      <c r="K138" s="73">
        <v>0</v>
      </c>
      <c r="L138" s="73">
        <v>0</v>
      </c>
      <c r="M138" s="405">
        <v>200</v>
      </c>
      <c r="N138" s="62"/>
      <c r="O138" s="62"/>
    </row>
    <row r="139" spans="1:15" ht="18.399999999999999" customHeight="1">
      <c r="A139" s="74"/>
      <c r="B139" s="70"/>
      <c r="C139" s="71" t="s">
        <v>4</v>
      </c>
      <c r="D139" s="80" t="s">
        <v>44</v>
      </c>
      <c r="E139" s="73">
        <v>206535.99572000001</v>
      </c>
      <c r="F139" s="73">
        <v>164673.30325</v>
      </c>
      <c r="G139" s="73"/>
      <c r="H139" s="73">
        <v>15196.551349999998</v>
      </c>
      <c r="I139" s="73">
        <v>25826.511870000006</v>
      </c>
      <c r="J139" s="73">
        <v>837.49024999999995</v>
      </c>
      <c r="K139" s="73">
        <v>0</v>
      </c>
      <c r="L139" s="73">
        <v>0</v>
      </c>
      <c r="M139" s="405">
        <v>2.1390000000000002</v>
      </c>
      <c r="N139" s="62"/>
      <c r="O139" s="62"/>
    </row>
    <row r="140" spans="1:15" ht="18.399999999999999" customHeight="1">
      <c r="A140" s="74"/>
      <c r="B140" s="70"/>
      <c r="C140" s="71" t="s">
        <v>4</v>
      </c>
      <c r="D140" s="80" t="s">
        <v>45</v>
      </c>
      <c r="E140" s="286">
        <v>0.71910142165771862</v>
      </c>
      <c r="F140" s="286">
        <v>0.78827639263198712</v>
      </c>
      <c r="G140" s="286"/>
      <c r="H140" s="286">
        <v>0.5876242740033254</v>
      </c>
      <c r="I140" s="286">
        <v>0.57422874132870882</v>
      </c>
      <c r="J140" s="286">
        <v>0.11205381990901792</v>
      </c>
      <c r="K140" s="286">
        <v>0</v>
      </c>
      <c r="L140" s="286">
        <v>0</v>
      </c>
      <c r="M140" s="406">
        <v>0</v>
      </c>
      <c r="N140" s="62"/>
      <c r="O140" s="62"/>
    </row>
    <row r="141" spans="1:15" ht="18.399999999999999" customHeight="1">
      <c r="A141" s="76"/>
      <c r="B141" s="77"/>
      <c r="C141" s="78" t="s">
        <v>4</v>
      </c>
      <c r="D141" s="82" t="s">
        <v>46</v>
      </c>
      <c r="E141" s="287">
        <v>0.71902092728318445</v>
      </c>
      <c r="F141" s="287">
        <v>0.79039518126358932</v>
      </c>
      <c r="G141" s="287"/>
      <c r="H141" s="287">
        <v>0.5625433585218691</v>
      </c>
      <c r="I141" s="287">
        <v>0.58346348050742658</v>
      </c>
      <c r="J141" s="287">
        <v>0.11279329966329965</v>
      </c>
      <c r="K141" s="287">
        <v>0</v>
      </c>
      <c r="L141" s="287">
        <v>0</v>
      </c>
      <c r="M141" s="407">
        <v>1.0695000000000001E-2</v>
      </c>
      <c r="N141" s="62"/>
      <c r="O141" s="62"/>
    </row>
    <row r="142" spans="1:15" ht="18.399999999999999" customHeight="1">
      <c r="A142" s="69" t="s">
        <v>107</v>
      </c>
      <c r="B142" s="70" t="s">
        <v>48</v>
      </c>
      <c r="C142" s="71" t="s">
        <v>108</v>
      </c>
      <c r="D142" s="81" t="s">
        <v>42</v>
      </c>
      <c r="E142" s="73">
        <v>7077</v>
      </c>
      <c r="F142" s="365">
        <v>2779</v>
      </c>
      <c r="G142" s="365"/>
      <c r="H142" s="365">
        <v>11</v>
      </c>
      <c r="I142" s="365">
        <v>4087</v>
      </c>
      <c r="J142" s="365">
        <v>200</v>
      </c>
      <c r="K142" s="365">
        <v>0</v>
      </c>
      <c r="L142" s="365">
        <v>0</v>
      </c>
      <c r="M142" s="366">
        <v>0</v>
      </c>
      <c r="N142" s="62"/>
      <c r="O142" s="62"/>
    </row>
    <row r="143" spans="1:15" ht="18.399999999999999" customHeight="1">
      <c r="A143" s="74"/>
      <c r="B143" s="70"/>
      <c r="C143" s="71" t="s">
        <v>4</v>
      </c>
      <c r="D143" s="80" t="s">
        <v>43</v>
      </c>
      <c r="E143" s="73">
        <v>7077</v>
      </c>
      <c r="F143" s="73">
        <v>2779</v>
      </c>
      <c r="G143" s="73"/>
      <c r="H143" s="73">
        <v>4.2</v>
      </c>
      <c r="I143" s="73">
        <v>4194.8</v>
      </c>
      <c r="J143" s="73">
        <v>99</v>
      </c>
      <c r="K143" s="73">
        <v>0</v>
      </c>
      <c r="L143" s="73">
        <v>0</v>
      </c>
      <c r="M143" s="405">
        <v>0</v>
      </c>
      <c r="N143" s="62"/>
      <c r="O143" s="62"/>
    </row>
    <row r="144" spans="1:15" ht="18.399999999999999" customHeight="1">
      <c r="A144" s="74"/>
      <c r="B144" s="70"/>
      <c r="C144" s="71" t="s">
        <v>4</v>
      </c>
      <c r="D144" s="80" t="s">
        <v>44</v>
      </c>
      <c r="E144" s="73">
        <v>3211.8118699999995</v>
      </c>
      <c r="F144" s="73">
        <v>1386.5640000000001</v>
      </c>
      <c r="G144" s="73"/>
      <c r="H144" s="73">
        <v>0.57611999999999997</v>
      </c>
      <c r="I144" s="73">
        <v>1788.7347499999998</v>
      </c>
      <c r="J144" s="73">
        <v>35.936999999999998</v>
      </c>
      <c r="K144" s="73">
        <v>0</v>
      </c>
      <c r="L144" s="73">
        <v>0</v>
      </c>
      <c r="M144" s="405">
        <v>0</v>
      </c>
      <c r="N144" s="62"/>
      <c r="O144" s="62"/>
    </row>
    <row r="145" spans="1:15" ht="18.399999999999999" customHeight="1">
      <c r="A145" s="74"/>
      <c r="B145" s="70"/>
      <c r="C145" s="71" t="s">
        <v>4</v>
      </c>
      <c r="D145" s="80" t="s">
        <v>45</v>
      </c>
      <c r="E145" s="286">
        <v>0.45383804860816723</v>
      </c>
      <c r="F145" s="286">
        <v>0.49894350485786254</v>
      </c>
      <c r="G145" s="286"/>
      <c r="H145" s="286">
        <v>5.2374545454545451E-2</v>
      </c>
      <c r="I145" s="286">
        <v>0.43766448495228771</v>
      </c>
      <c r="J145" s="286">
        <v>0.17968499999999998</v>
      </c>
      <c r="K145" s="286">
        <v>0</v>
      </c>
      <c r="L145" s="286">
        <v>0</v>
      </c>
      <c r="M145" s="406">
        <v>0</v>
      </c>
      <c r="N145" s="62"/>
      <c r="O145" s="62"/>
    </row>
    <row r="146" spans="1:15" ht="18.399999999999999" customHeight="1">
      <c r="A146" s="76"/>
      <c r="B146" s="77"/>
      <c r="C146" s="78" t="s">
        <v>4</v>
      </c>
      <c r="D146" s="82" t="s">
        <v>46</v>
      </c>
      <c r="E146" s="287">
        <v>0.45383804860816723</v>
      </c>
      <c r="F146" s="287">
        <v>0.49894350485786254</v>
      </c>
      <c r="G146" s="287"/>
      <c r="H146" s="287">
        <v>0.13717142857142856</v>
      </c>
      <c r="I146" s="287">
        <v>0.42641717125965478</v>
      </c>
      <c r="J146" s="287">
        <v>0.36299999999999999</v>
      </c>
      <c r="K146" s="287">
        <v>0</v>
      </c>
      <c r="L146" s="287">
        <v>0</v>
      </c>
      <c r="M146" s="407">
        <v>0</v>
      </c>
      <c r="N146" s="62"/>
      <c r="O146" s="62"/>
    </row>
    <row r="147" spans="1:15" ht="18.399999999999999" customHeight="1">
      <c r="A147" s="69" t="s">
        <v>109</v>
      </c>
      <c r="B147" s="70" t="s">
        <v>48</v>
      </c>
      <c r="C147" s="71" t="s">
        <v>110</v>
      </c>
      <c r="D147" s="80" t="s">
        <v>42</v>
      </c>
      <c r="E147" s="73">
        <v>248281</v>
      </c>
      <c r="F147" s="365">
        <v>9682</v>
      </c>
      <c r="G147" s="365"/>
      <c r="H147" s="365">
        <v>59</v>
      </c>
      <c r="I147" s="365">
        <v>139873</v>
      </c>
      <c r="J147" s="365">
        <v>27013</v>
      </c>
      <c r="K147" s="365">
        <v>0</v>
      </c>
      <c r="L147" s="365">
        <v>0</v>
      </c>
      <c r="M147" s="366">
        <v>71654</v>
      </c>
      <c r="N147" s="62"/>
      <c r="O147" s="62"/>
    </row>
    <row r="148" spans="1:15" ht="18.399999999999999" customHeight="1">
      <c r="A148" s="74"/>
      <c r="B148" s="70"/>
      <c r="C148" s="71"/>
      <c r="D148" s="80" t="s">
        <v>43</v>
      </c>
      <c r="E148" s="73">
        <v>248552.73360000001</v>
      </c>
      <c r="F148" s="73">
        <v>21262.76</v>
      </c>
      <c r="G148" s="73"/>
      <c r="H148" s="73">
        <v>231</v>
      </c>
      <c r="I148" s="73">
        <v>127995.73360000001</v>
      </c>
      <c r="J148" s="73">
        <v>27409.239999999998</v>
      </c>
      <c r="K148" s="73">
        <v>0</v>
      </c>
      <c r="L148" s="73">
        <v>0</v>
      </c>
      <c r="M148" s="405">
        <v>71654</v>
      </c>
      <c r="N148" s="62"/>
      <c r="O148" s="62"/>
    </row>
    <row r="149" spans="1:15" ht="18.399999999999999" customHeight="1">
      <c r="A149" s="74"/>
      <c r="B149" s="70"/>
      <c r="C149" s="71"/>
      <c r="D149" s="80" t="s">
        <v>44</v>
      </c>
      <c r="E149" s="73">
        <v>111300.59681</v>
      </c>
      <c r="F149" s="73">
        <v>7205.72127</v>
      </c>
      <c r="G149" s="73"/>
      <c r="H149" s="73">
        <v>147.12002000000001</v>
      </c>
      <c r="I149" s="73">
        <v>62352.525560000002</v>
      </c>
      <c r="J149" s="73">
        <v>4255.5626699999993</v>
      </c>
      <c r="K149" s="73">
        <v>0</v>
      </c>
      <c r="L149" s="73">
        <v>0</v>
      </c>
      <c r="M149" s="405">
        <v>37339.667289999998</v>
      </c>
      <c r="N149" s="62"/>
      <c r="O149" s="62"/>
    </row>
    <row r="150" spans="1:15" ht="18.399999999999999" customHeight="1">
      <c r="A150" s="74"/>
      <c r="B150" s="70"/>
      <c r="C150" s="71"/>
      <c r="D150" s="80" t="s">
        <v>45</v>
      </c>
      <c r="E150" s="286">
        <v>0.44828479347996825</v>
      </c>
      <c r="F150" s="286">
        <v>0.74423892480892373</v>
      </c>
      <c r="G150" s="286"/>
      <c r="H150" s="286">
        <v>2.4935596610169495</v>
      </c>
      <c r="I150" s="286">
        <v>0.44577956832269272</v>
      </c>
      <c r="J150" s="286">
        <v>0.15753758079443228</v>
      </c>
      <c r="K150" s="286">
        <v>0</v>
      </c>
      <c r="L150" s="286">
        <v>0</v>
      </c>
      <c r="M150" s="406">
        <v>0.52111071663828956</v>
      </c>
      <c r="N150" s="62"/>
      <c r="O150" s="62"/>
    </row>
    <row r="151" spans="1:15" ht="18.399999999999999" customHeight="1">
      <c r="A151" s="76"/>
      <c r="B151" s="77"/>
      <c r="C151" s="78"/>
      <c r="D151" s="82" t="s">
        <v>46</v>
      </c>
      <c r="E151" s="287">
        <v>0.44779470013441042</v>
      </c>
      <c r="F151" s="287">
        <v>0.33888927260619039</v>
      </c>
      <c r="G151" s="287"/>
      <c r="H151" s="287">
        <v>0.63688320346320348</v>
      </c>
      <c r="I151" s="287">
        <v>0.48714534310071722</v>
      </c>
      <c r="J151" s="287">
        <v>0.15526014840250951</v>
      </c>
      <c r="K151" s="287">
        <v>0</v>
      </c>
      <c r="L151" s="287">
        <v>0</v>
      </c>
      <c r="M151" s="407">
        <v>0.52111071663828956</v>
      </c>
      <c r="N151" s="62"/>
      <c r="O151" s="62"/>
    </row>
    <row r="152" spans="1:15" ht="18.399999999999999" customHeight="1">
      <c r="A152" s="69" t="s">
        <v>111</v>
      </c>
      <c r="B152" s="70" t="s">
        <v>48</v>
      </c>
      <c r="C152" s="71" t="s">
        <v>112</v>
      </c>
      <c r="D152" s="80" t="s">
        <v>42</v>
      </c>
      <c r="E152" s="73">
        <v>6521246</v>
      </c>
      <c r="F152" s="365">
        <v>5230285</v>
      </c>
      <c r="G152" s="365"/>
      <c r="H152" s="365">
        <v>41666</v>
      </c>
      <c r="I152" s="365">
        <v>816637</v>
      </c>
      <c r="J152" s="365">
        <v>296250</v>
      </c>
      <c r="K152" s="365">
        <v>0</v>
      </c>
      <c r="L152" s="365">
        <v>0</v>
      </c>
      <c r="M152" s="366">
        <v>136408</v>
      </c>
      <c r="N152" s="62"/>
      <c r="O152" s="62"/>
    </row>
    <row r="153" spans="1:15" ht="18.399999999999999" customHeight="1">
      <c r="A153" s="74"/>
      <c r="B153" s="70"/>
      <c r="C153" s="71" t="s">
        <v>4</v>
      </c>
      <c r="D153" s="80" t="s">
        <v>43</v>
      </c>
      <c r="E153" s="73">
        <v>6583876.1430000002</v>
      </c>
      <c r="F153" s="73">
        <v>5261903.409</v>
      </c>
      <c r="G153" s="73"/>
      <c r="H153" s="73">
        <v>41666</v>
      </c>
      <c r="I153" s="73">
        <v>817429.73400000005</v>
      </c>
      <c r="J153" s="73">
        <v>326365.00000000006</v>
      </c>
      <c r="K153" s="73">
        <v>0</v>
      </c>
      <c r="L153" s="73">
        <v>0</v>
      </c>
      <c r="M153" s="405">
        <v>136512</v>
      </c>
      <c r="N153" s="62"/>
      <c r="O153" s="62"/>
    </row>
    <row r="154" spans="1:15" ht="18.399999999999999" customHeight="1">
      <c r="A154" s="74"/>
      <c r="B154" s="70"/>
      <c r="C154" s="71" t="s">
        <v>4</v>
      </c>
      <c r="D154" s="80" t="s">
        <v>44</v>
      </c>
      <c r="E154" s="73">
        <v>4255812.5370899998</v>
      </c>
      <c r="F154" s="73">
        <v>3479891.2059999998</v>
      </c>
      <c r="G154" s="73"/>
      <c r="H154" s="73">
        <v>37891.538690000001</v>
      </c>
      <c r="I154" s="73">
        <v>486020.27493999997</v>
      </c>
      <c r="J154" s="73">
        <v>161453.03389999998</v>
      </c>
      <c r="K154" s="73">
        <v>0</v>
      </c>
      <c r="L154" s="73">
        <v>0</v>
      </c>
      <c r="M154" s="405">
        <v>90556.483559999979</v>
      </c>
      <c r="N154" s="62"/>
      <c r="O154" s="62"/>
    </row>
    <row r="155" spans="1:15" ht="18.399999999999999" customHeight="1">
      <c r="A155" s="74"/>
      <c r="B155" s="70"/>
      <c r="C155" s="71" t="s">
        <v>4</v>
      </c>
      <c r="D155" s="80" t="s">
        <v>45</v>
      </c>
      <c r="E155" s="286">
        <v>0.65260726816470349</v>
      </c>
      <c r="F155" s="286">
        <v>0.66533491119508781</v>
      </c>
      <c r="G155" s="286"/>
      <c r="H155" s="286">
        <v>0.90941147914366638</v>
      </c>
      <c r="I155" s="286">
        <v>0.59514848695319944</v>
      </c>
      <c r="J155" s="286">
        <v>0.54498914396624465</v>
      </c>
      <c r="K155" s="286">
        <v>0</v>
      </c>
      <c r="L155" s="286">
        <v>0</v>
      </c>
      <c r="M155" s="406">
        <v>0.6638649020585301</v>
      </c>
      <c r="N155" s="62"/>
      <c r="O155" s="62"/>
    </row>
    <row r="156" spans="1:15" ht="18.399999999999999" customHeight="1">
      <c r="A156" s="76"/>
      <c r="B156" s="77"/>
      <c r="C156" s="78" t="s">
        <v>4</v>
      </c>
      <c r="D156" s="82" t="s">
        <v>46</v>
      </c>
      <c r="E156" s="287">
        <v>0.64639924030387397</v>
      </c>
      <c r="F156" s="287">
        <v>0.66133696031895362</v>
      </c>
      <c r="G156" s="287"/>
      <c r="H156" s="287">
        <v>0.90941147914366638</v>
      </c>
      <c r="I156" s="287">
        <v>0.59457131876242708</v>
      </c>
      <c r="J156" s="287">
        <v>0.49470082239210683</v>
      </c>
      <c r="K156" s="287">
        <v>0</v>
      </c>
      <c r="L156" s="287">
        <v>0</v>
      </c>
      <c r="M156" s="407">
        <v>0.66335914469057655</v>
      </c>
      <c r="N156" s="62"/>
      <c r="O156" s="62"/>
    </row>
    <row r="157" spans="1:15" ht="18.399999999999999" customHeight="1">
      <c r="A157" s="69" t="s">
        <v>113</v>
      </c>
      <c r="B157" s="70" t="s">
        <v>48</v>
      </c>
      <c r="C157" s="71" t="s">
        <v>114</v>
      </c>
      <c r="D157" s="81" t="s">
        <v>42</v>
      </c>
      <c r="E157" s="73">
        <v>40348339</v>
      </c>
      <c r="F157" s="365">
        <v>1427601</v>
      </c>
      <c r="G157" s="365"/>
      <c r="H157" s="365">
        <v>7979665</v>
      </c>
      <c r="I157" s="365">
        <v>20091744</v>
      </c>
      <c r="J157" s="365">
        <v>10849329</v>
      </c>
      <c r="K157" s="365">
        <v>0</v>
      </c>
      <c r="L157" s="365">
        <v>0</v>
      </c>
      <c r="M157" s="366">
        <v>0</v>
      </c>
      <c r="N157" s="62"/>
      <c r="O157" s="62"/>
    </row>
    <row r="158" spans="1:15" ht="18.399999999999999" customHeight="1">
      <c r="A158" s="74"/>
      <c r="B158" s="70"/>
      <c r="C158" s="71" t="s">
        <v>4</v>
      </c>
      <c r="D158" s="80" t="s">
        <v>43</v>
      </c>
      <c r="E158" s="73">
        <v>40354038.99994</v>
      </c>
      <c r="F158" s="73">
        <v>1515507.811</v>
      </c>
      <c r="G158" s="73"/>
      <c r="H158" s="73">
        <v>7791823.0900400002</v>
      </c>
      <c r="I158" s="73">
        <v>20140819.098900001</v>
      </c>
      <c r="J158" s="73">
        <v>10905889</v>
      </c>
      <c r="K158" s="73">
        <v>0</v>
      </c>
      <c r="L158" s="73">
        <v>0</v>
      </c>
      <c r="M158" s="405">
        <v>0</v>
      </c>
      <c r="N158" s="62"/>
      <c r="O158" s="62"/>
    </row>
    <row r="159" spans="1:15" ht="18.399999999999999" customHeight="1">
      <c r="A159" s="74"/>
      <c r="B159" s="70"/>
      <c r="C159" s="71" t="s">
        <v>4</v>
      </c>
      <c r="D159" s="80" t="s">
        <v>44</v>
      </c>
      <c r="E159" s="73">
        <v>20563436.226989999</v>
      </c>
      <c r="F159" s="73">
        <v>888439.63476000004</v>
      </c>
      <c r="G159" s="73"/>
      <c r="H159" s="73">
        <v>5209051.9399799993</v>
      </c>
      <c r="I159" s="73">
        <v>10792256.93503</v>
      </c>
      <c r="J159" s="73">
        <v>3673687.7172200005</v>
      </c>
      <c r="K159" s="73">
        <v>0</v>
      </c>
      <c r="L159" s="73">
        <v>0</v>
      </c>
      <c r="M159" s="405">
        <v>0</v>
      </c>
      <c r="N159" s="62"/>
      <c r="O159" s="62"/>
    </row>
    <row r="160" spans="1:15" ht="18.399999999999999" customHeight="1">
      <c r="A160" s="74"/>
      <c r="B160" s="70"/>
      <c r="C160" s="71" t="s">
        <v>4</v>
      </c>
      <c r="D160" s="80" t="s">
        <v>45</v>
      </c>
      <c r="E160" s="286">
        <v>0.50964765183989358</v>
      </c>
      <c r="F160" s="286">
        <v>0.62233049343619129</v>
      </c>
      <c r="G160" s="286"/>
      <c r="H160" s="286">
        <v>0.65279080512527776</v>
      </c>
      <c r="I160" s="286">
        <v>0.53714883760364462</v>
      </c>
      <c r="J160" s="286">
        <v>0.33860967044321361</v>
      </c>
      <c r="K160" s="286">
        <v>0</v>
      </c>
      <c r="L160" s="286">
        <v>0</v>
      </c>
      <c r="M160" s="406">
        <v>0</v>
      </c>
      <c r="N160" s="62"/>
      <c r="O160" s="62"/>
    </row>
    <row r="161" spans="1:15" ht="18.399999999999999" customHeight="1">
      <c r="A161" s="76"/>
      <c r="B161" s="77"/>
      <c r="C161" s="78" t="s">
        <v>4</v>
      </c>
      <c r="D161" s="82" t="s">
        <v>46</v>
      </c>
      <c r="E161" s="287">
        <v>0.50957566421097467</v>
      </c>
      <c r="F161" s="287">
        <v>0.58623230333188958</v>
      </c>
      <c r="G161" s="287"/>
      <c r="H161" s="287">
        <v>0.66852800426623371</v>
      </c>
      <c r="I161" s="287">
        <v>0.53584002130377228</v>
      </c>
      <c r="J161" s="287">
        <v>0.3368535767437208</v>
      </c>
      <c r="K161" s="287">
        <v>0</v>
      </c>
      <c r="L161" s="287">
        <v>0</v>
      </c>
      <c r="M161" s="407">
        <v>0</v>
      </c>
      <c r="N161" s="62"/>
      <c r="O161" s="62"/>
    </row>
    <row r="162" spans="1:15" ht="18.399999999999999" customHeight="1">
      <c r="A162" s="69" t="s">
        <v>115</v>
      </c>
      <c r="B162" s="70" t="s">
        <v>48</v>
      </c>
      <c r="C162" s="71" t="s">
        <v>116</v>
      </c>
      <c r="D162" s="80" t="s">
        <v>42</v>
      </c>
      <c r="E162" s="73">
        <v>451586</v>
      </c>
      <c r="F162" s="365">
        <v>41496</v>
      </c>
      <c r="G162" s="365"/>
      <c r="H162" s="365">
        <v>15119</v>
      </c>
      <c r="I162" s="365">
        <v>356784</v>
      </c>
      <c r="J162" s="365">
        <v>2005</v>
      </c>
      <c r="K162" s="365">
        <v>0</v>
      </c>
      <c r="L162" s="365">
        <v>0</v>
      </c>
      <c r="M162" s="366">
        <v>36182</v>
      </c>
      <c r="N162" s="62"/>
      <c r="O162" s="62"/>
    </row>
    <row r="163" spans="1:15" ht="18.399999999999999" customHeight="1">
      <c r="A163" s="74"/>
      <c r="B163" s="70"/>
      <c r="C163" s="71" t="s">
        <v>4</v>
      </c>
      <c r="D163" s="80" t="s">
        <v>43</v>
      </c>
      <c r="E163" s="73">
        <v>523911.41900000011</v>
      </c>
      <c r="F163" s="73">
        <v>108635.42415000001</v>
      </c>
      <c r="G163" s="73"/>
      <c r="H163" s="73">
        <v>14227.286</v>
      </c>
      <c r="I163" s="73">
        <v>362288.66485000012</v>
      </c>
      <c r="J163" s="73">
        <v>2043.5440000000001</v>
      </c>
      <c r="K163" s="73">
        <v>0</v>
      </c>
      <c r="L163" s="73">
        <v>0</v>
      </c>
      <c r="M163" s="405">
        <v>36716.5</v>
      </c>
      <c r="N163" s="62"/>
      <c r="O163" s="62"/>
    </row>
    <row r="164" spans="1:15" ht="18.399999999999999" customHeight="1">
      <c r="A164" s="74"/>
      <c r="B164" s="70"/>
      <c r="C164" s="71" t="s">
        <v>4</v>
      </c>
      <c r="D164" s="80" t="s">
        <v>44</v>
      </c>
      <c r="E164" s="73">
        <v>370430.35335000011</v>
      </c>
      <c r="F164" s="73">
        <v>98881.530019999991</v>
      </c>
      <c r="G164" s="73"/>
      <c r="H164" s="73">
        <v>5590.5835800000004</v>
      </c>
      <c r="I164" s="73">
        <v>243075.04498000012</v>
      </c>
      <c r="J164" s="73">
        <v>636.32060999999999</v>
      </c>
      <c r="K164" s="73">
        <v>0</v>
      </c>
      <c r="L164" s="73">
        <v>0</v>
      </c>
      <c r="M164" s="405">
        <v>22246.874159999999</v>
      </c>
      <c r="N164" s="62"/>
      <c r="O164" s="62"/>
    </row>
    <row r="165" spans="1:15" ht="18.399999999999999" customHeight="1">
      <c r="A165" s="74"/>
      <c r="B165" s="70"/>
      <c r="C165" s="71" t="s">
        <v>4</v>
      </c>
      <c r="D165" s="80" t="s">
        <v>45</v>
      </c>
      <c r="E165" s="286">
        <v>0.8202875052592421</v>
      </c>
      <c r="F165" s="286">
        <v>2.3829171491228069</v>
      </c>
      <c r="G165" s="286"/>
      <c r="H165" s="286">
        <v>0.36977204709306172</v>
      </c>
      <c r="I165" s="286">
        <v>0.68129469084936578</v>
      </c>
      <c r="J165" s="286">
        <v>0.31736688778054861</v>
      </c>
      <c r="K165" s="286">
        <v>0</v>
      </c>
      <c r="L165" s="286">
        <v>0</v>
      </c>
      <c r="M165" s="406">
        <v>0.61486026643082192</v>
      </c>
      <c r="N165" s="62"/>
      <c r="O165" s="62"/>
    </row>
    <row r="166" spans="1:15" ht="18.399999999999999" customHeight="1">
      <c r="A166" s="76"/>
      <c r="B166" s="77"/>
      <c r="C166" s="78" t="s">
        <v>4</v>
      </c>
      <c r="D166" s="79" t="s">
        <v>46</v>
      </c>
      <c r="E166" s="408">
        <v>0.70704768003920915</v>
      </c>
      <c r="F166" s="287">
        <v>0.91021442401207753</v>
      </c>
      <c r="G166" s="287"/>
      <c r="H166" s="287">
        <v>0.39294800006129071</v>
      </c>
      <c r="I166" s="287">
        <v>0.67094300364225168</v>
      </c>
      <c r="J166" s="287">
        <v>0.31138091961807524</v>
      </c>
      <c r="K166" s="287">
        <v>0</v>
      </c>
      <c r="L166" s="287">
        <v>0</v>
      </c>
      <c r="M166" s="407">
        <v>0.60590944561709315</v>
      </c>
      <c r="N166" s="62"/>
      <c r="O166" s="62"/>
    </row>
    <row r="167" spans="1:15" ht="18.399999999999999" customHeight="1">
      <c r="A167" s="69" t="s">
        <v>117</v>
      </c>
      <c r="B167" s="70" t="s">
        <v>48</v>
      </c>
      <c r="C167" s="71" t="s">
        <v>118</v>
      </c>
      <c r="D167" s="72" t="s">
        <v>42</v>
      </c>
      <c r="E167" s="73">
        <v>395327</v>
      </c>
      <c r="F167" s="365">
        <v>0</v>
      </c>
      <c r="G167" s="365"/>
      <c r="H167" s="365">
        <v>2182</v>
      </c>
      <c r="I167" s="365">
        <v>339284</v>
      </c>
      <c r="J167" s="365">
        <v>7962</v>
      </c>
      <c r="K167" s="365">
        <v>0</v>
      </c>
      <c r="L167" s="365">
        <v>0</v>
      </c>
      <c r="M167" s="366">
        <v>45899</v>
      </c>
      <c r="N167" s="62"/>
      <c r="O167" s="62"/>
    </row>
    <row r="168" spans="1:15" ht="18.399999999999999" customHeight="1">
      <c r="A168" s="74"/>
      <c r="B168" s="70"/>
      <c r="C168" s="71" t="s">
        <v>4</v>
      </c>
      <c r="D168" s="80" t="s">
        <v>43</v>
      </c>
      <c r="E168" s="73">
        <v>395051.02425000002</v>
      </c>
      <c r="F168" s="73">
        <v>0</v>
      </c>
      <c r="G168" s="73"/>
      <c r="H168" s="73">
        <v>2368.3200000000002</v>
      </c>
      <c r="I168" s="73">
        <v>339734.34025000001</v>
      </c>
      <c r="J168" s="73">
        <v>7842</v>
      </c>
      <c r="K168" s="73">
        <v>0</v>
      </c>
      <c r="L168" s="73">
        <v>0</v>
      </c>
      <c r="M168" s="405">
        <v>45106.364000000001</v>
      </c>
      <c r="N168" s="62"/>
      <c r="O168" s="62"/>
    </row>
    <row r="169" spans="1:15" ht="18.399999999999999" customHeight="1">
      <c r="A169" s="74"/>
      <c r="B169" s="70"/>
      <c r="C169" s="71" t="s">
        <v>4</v>
      </c>
      <c r="D169" s="80" t="s">
        <v>44</v>
      </c>
      <c r="E169" s="73">
        <v>233720.36859</v>
      </c>
      <c r="F169" s="73">
        <v>0</v>
      </c>
      <c r="G169" s="73"/>
      <c r="H169" s="73">
        <v>1579.52369</v>
      </c>
      <c r="I169" s="73">
        <v>205147.15771</v>
      </c>
      <c r="J169" s="73">
        <v>2824.7754199999999</v>
      </c>
      <c r="K169" s="73">
        <v>0</v>
      </c>
      <c r="L169" s="73">
        <v>0</v>
      </c>
      <c r="M169" s="405">
        <v>24168.911769999999</v>
      </c>
      <c r="N169" s="62"/>
      <c r="O169" s="62"/>
    </row>
    <row r="170" spans="1:15" ht="18.399999999999999" customHeight="1">
      <c r="A170" s="74"/>
      <c r="B170" s="70"/>
      <c r="C170" s="71" t="s">
        <v>4</v>
      </c>
      <c r="D170" s="80" t="s">
        <v>45</v>
      </c>
      <c r="E170" s="286">
        <v>0.5912077054944388</v>
      </c>
      <c r="F170" s="286">
        <v>0</v>
      </c>
      <c r="G170" s="286"/>
      <c r="H170" s="286">
        <v>0.72388803391384049</v>
      </c>
      <c r="I170" s="286">
        <v>0.60464730936324729</v>
      </c>
      <c r="J170" s="286">
        <v>0.35478214267771918</v>
      </c>
      <c r="K170" s="286">
        <v>0</v>
      </c>
      <c r="L170" s="286">
        <v>0</v>
      </c>
      <c r="M170" s="406">
        <v>0.52656728403668918</v>
      </c>
      <c r="N170" s="62"/>
      <c r="O170" s="62"/>
    </row>
    <row r="171" spans="1:15" ht="18.399999999999999" customHeight="1">
      <c r="A171" s="76"/>
      <c r="B171" s="77"/>
      <c r="C171" s="78" t="s">
        <v>4</v>
      </c>
      <c r="D171" s="82" t="s">
        <v>46</v>
      </c>
      <c r="E171" s="287">
        <v>0.59162071287807827</v>
      </c>
      <c r="F171" s="287">
        <v>0</v>
      </c>
      <c r="G171" s="287"/>
      <c r="H171" s="287">
        <v>0.66693845848533972</v>
      </c>
      <c r="I171" s="287">
        <v>0.60384580951998712</v>
      </c>
      <c r="J171" s="287">
        <v>0.36021109665901557</v>
      </c>
      <c r="K171" s="287">
        <v>0</v>
      </c>
      <c r="L171" s="287">
        <v>0</v>
      </c>
      <c r="M171" s="407">
        <v>0.53582043921784517</v>
      </c>
      <c r="N171" s="62"/>
      <c r="O171" s="62"/>
    </row>
    <row r="172" spans="1:15" ht="18.399999999999999" customHeight="1">
      <c r="A172" s="69" t="s">
        <v>119</v>
      </c>
      <c r="B172" s="70" t="s">
        <v>48</v>
      </c>
      <c r="C172" s="71" t="s">
        <v>120</v>
      </c>
      <c r="D172" s="80" t="s">
        <v>42</v>
      </c>
      <c r="E172" s="73">
        <v>885031</v>
      </c>
      <c r="F172" s="365">
        <v>454719</v>
      </c>
      <c r="G172" s="365"/>
      <c r="H172" s="365">
        <v>6640</v>
      </c>
      <c r="I172" s="365">
        <v>359878</v>
      </c>
      <c r="J172" s="365">
        <v>13561</v>
      </c>
      <c r="K172" s="365">
        <v>0</v>
      </c>
      <c r="L172" s="365">
        <v>0</v>
      </c>
      <c r="M172" s="366">
        <v>50233</v>
      </c>
      <c r="N172" s="62"/>
      <c r="O172" s="62"/>
    </row>
    <row r="173" spans="1:15" ht="18.399999999999999" customHeight="1">
      <c r="A173" s="74"/>
      <c r="B173" s="70"/>
      <c r="C173" s="71" t="s">
        <v>4</v>
      </c>
      <c r="D173" s="80" t="s">
        <v>43</v>
      </c>
      <c r="E173" s="73">
        <v>1305023.4809999997</v>
      </c>
      <c r="F173" s="73">
        <v>870632.93</v>
      </c>
      <c r="G173" s="73"/>
      <c r="H173" s="73">
        <v>6824.0719999999992</v>
      </c>
      <c r="I173" s="73">
        <v>360797.37499999988</v>
      </c>
      <c r="J173" s="73">
        <v>15147.143</v>
      </c>
      <c r="K173" s="73">
        <v>0</v>
      </c>
      <c r="L173" s="73">
        <v>0</v>
      </c>
      <c r="M173" s="405">
        <v>51621.960999999996</v>
      </c>
      <c r="N173" s="62"/>
      <c r="O173" s="62"/>
    </row>
    <row r="174" spans="1:15" ht="18.399999999999999" customHeight="1">
      <c r="A174" s="74"/>
      <c r="B174" s="70"/>
      <c r="C174" s="71" t="s">
        <v>4</v>
      </c>
      <c r="D174" s="80" t="s">
        <v>44</v>
      </c>
      <c r="E174" s="73">
        <v>617306.20906999987</v>
      </c>
      <c r="F174" s="73">
        <v>356090.32516999997</v>
      </c>
      <c r="G174" s="73"/>
      <c r="H174" s="73">
        <v>3596.9477400000005</v>
      </c>
      <c r="I174" s="73">
        <v>228140.95435999995</v>
      </c>
      <c r="J174" s="73">
        <v>5403.0093899999993</v>
      </c>
      <c r="K174" s="73">
        <v>0</v>
      </c>
      <c r="L174" s="73">
        <v>0</v>
      </c>
      <c r="M174" s="405">
        <v>24074.972409999988</v>
      </c>
      <c r="N174" s="62"/>
      <c r="O174" s="62"/>
    </row>
    <row r="175" spans="1:15" ht="18.399999999999999" customHeight="1">
      <c r="A175" s="74"/>
      <c r="B175" s="70"/>
      <c r="C175" s="71" t="s">
        <v>4</v>
      </c>
      <c r="D175" s="80" t="s">
        <v>45</v>
      </c>
      <c r="E175" s="286">
        <v>0.69749670810400977</v>
      </c>
      <c r="F175" s="286">
        <v>0.78309972789788851</v>
      </c>
      <c r="G175" s="286"/>
      <c r="H175" s="286">
        <v>0.54170899698795194</v>
      </c>
      <c r="I175" s="286">
        <v>0.63393970834560587</v>
      </c>
      <c r="J175" s="286">
        <v>0.39842263771108322</v>
      </c>
      <c r="K175" s="286">
        <v>0</v>
      </c>
      <c r="L175" s="286">
        <v>0</v>
      </c>
      <c r="M175" s="406">
        <v>0.479266068321621</v>
      </c>
      <c r="N175" s="62"/>
      <c r="O175" s="62"/>
    </row>
    <row r="176" spans="1:15" ht="18.399999999999999" customHeight="1">
      <c r="A176" s="76"/>
      <c r="B176" s="77"/>
      <c r="C176" s="78" t="s">
        <v>4</v>
      </c>
      <c r="D176" s="82" t="s">
        <v>46</v>
      </c>
      <c r="E176" s="287">
        <v>0.47302306667844546</v>
      </c>
      <c r="F176" s="287">
        <v>0.40900167326544834</v>
      </c>
      <c r="G176" s="287"/>
      <c r="H176" s="287">
        <v>0.52709697963327484</v>
      </c>
      <c r="I176" s="287">
        <v>0.63232431876756312</v>
      </c>
      <c r="J176" s="287">
        <v>0.35670155025274397</v>
      </c>
      <c r="K176" s="287">
        <v>0</v>
      </c>
      <c r="L176" s="287">
        <v>0</v>
      </c>
      <c r="M176" s="407">
        <v>0.46637074500133752</v>
      </c>
      <c r="N176" s="62"/>
      <c r="O176" s="62"/>
    </row>
    <row r="177" spans="1:15" ht="18.399999999999999" customHeight="1">
      <c r="A177" s="69" t="s">
        <v>121</v>
      </c>
      <c r="B177" s="70" t="s">
        <v>48</v>
      </c>
      <c r="C177" s="71" t="s">
        <v>122</v>
      </c>
      <c r="D177" s="80" t="s">
        <v>42</v>
      </c>
      <c r="E177" s="73">
        <v>3393614</v>
      </c>
      <c r="F177" s="365">
        <v>1884116</v>
      </c>
      <c r="G177" s="365"/>
      <c r="H177" s="365">
        <v>41</v>
      </c>
      <c r="I177" s="365">
        <v>16155</v>
      </c>
      <c r="J177" s="365">
        <v>156204</v>
      </c>
      <c r="K177" s="365">
        <v>0</v>
      </c>
      <c r="L177" s="365">
        <v>0</v>
      </c>
      <c r="M177" s="366">
        <v>1337098</v>
      </c>
      <c r="N177" s="62"/>
      <c r="O177" s="62"/>
    </row>
    <row r="178" spans="1:15" ht="18.399999999999999" customHeight="1">
      <c r="A178" s="74"/>
      <c r="B178" s="70"/>
      <c r="C178" s="71" t="s">
        <v>4</v>
      </c>
      <c r="D178" s="80" t="s">
        <v>43</v>
      </c>
      <c r="E178" s="73">
        <v>3845219</v>
      </c>
      <c r="F178" s="73">
        <v>1949225.3</v>
      </c>
      <c r="G178" s="73"/>
      <c r="H178" s="73">
        <v>41</v>
      </c>
      <c r="I178" s="73">
        <v>16260.5</v>
      </c>
      <c r="J178" s="73">
        <v>166280.20000000001</v>
      </c>
      <c r="K178" s="73">
        <v>0</v>
      </c>
      <c r="L178" s="73">
        <v>0</v>
      </c>
      <c r="M178" s="405">
        <v>1713412</v>
      </c>
      <c r="N178" s="62"/>
      <c r="O178" s="62"/>
    </row>
    <row r="179" spans="1:15" ht="18.399999999999999" customHeight="1">
      <c r="A179" s="74"/>
      <c r="B179" s="70"/>
      <c r="C179" s="71" t="s">
        <v>4</v>
      </c>
      <c r="D179" s="80" t="s">
        <v>44</v>
      </c>
      <c r="E179" s="73">
        <v>2787838.2240000004</v>
      </c>
      <c r="F179" s="73">
        <v>1157752.9127199999</v>
      </c>
      <c r="G179" s="73"/>
      <c r="H179" s="73">
        <v>6.5744999999999996</v>
      </c>
      <c r="I179" s="73">
        <v>9092.7499800000005</v>
      </c>
      <c r="J179" s="73">
        <v>52677.089409999993</v>
      </c>
      <c r="K179" s="73">
        <v>0</v>
      </c>
      <c r="L179" s="73">
        <v>0</v>
      </c>
      <c r="M179" s="405">
        <v>1568308.8973900001</v>
      </c>
      <c r="N179" s="62"/>
      <c r="O179" s="62"/>
    </row>
    <row r="180" spans="1:15" ht="18.399999999999999" customHeight="1">
      <c r="A180" s="74"/>
      <c r="B180" s="70"/>
      <c r="C180" s="71" t="s">
        <v>4</v>
      </c>
      <c r="D180" s="80" t="s">
        <v>45</v>
      </c>
      <c r="E180" s="286">
        <v>0.82149538044102843</v>
      </c>
      <c r="F180" s="286">
        <v>0.61448069689976625</v>
      </c>
      <c r="G180" s="286"/>
      <c r="H180" s="286">
        <v>0.16035365853658534</v>
      </c>
      <c r="I180" s="286">
        <v>0.56284431940575674</v>
      </c>
      <c r="J180" s="286">
        <v>0.33723265351719545</v>
      </c>
      <c r="K180" s="286">
        <v>0</v>
      </c>
      <c r="L180" s="286">
        <v>0</v>
      </c>
      <c r="M180" s="406">
        <v>1.1729199336099523</v>
      </c>
      <c r="N180" s="62"/>
      <c r="O180" s="62"/>
    </row>
    <row r="181" spans="1:15" ht="18.399999999999999" customHeight="1">
      <c r="A181" s="76"/>
      <c r="B181" s="77"/>
      <c r="C181" s="78" t="s">
        <v>4</v>
      </c>
      <c r="D181" s="82" t="s">
        <v>46</v>
      </c>
      <c r="E181" s="287">
        <v>0.72501416018177389</v>
      </c>
      <c r="F181" s="287">
        <v>0.59395541024426468</v>
      </c>
      <c r="G181" s="287"/>
      <c r="H181" s="287">
        <v>0.16035365853658534</v>
      </c>
      <c r="I181" s="287">
        <v>0.55919252052519919</v>
      </c>
      <c r="J181" s="287">
        <v>0.31679712563492218</v>
      </c>
      <c r="K181" s="287">
        <v>0</v>
      </c>
      <c r="L181" s="287">
        <v>0</v>
      </c>
      <c r="M181" s="407">
        <v>0.91531336152075515</v>
      </c>
      <c r="N181" s="62"/>
      <c r="O181" s="62"/>
    </row>
    <row r="182" spans="1:15" ht="18.399999999999999" customHeight="1">
      <c r="A182" s="69" t="s">
        <v>123</v>
      </c>
      <c r="B182" s="70" t="s">
        <v>48</v>
      </c>
      <c r="C182" s="71" t="s">
        <v>124</v>
      </c>
      <c r="D182" s="80" t="s">
        <v>42</v>
      </c>
      <c r="E182" s="73">
        <v>1910435</v>
      </c>
      <c r="F182" s="365">
        <v>580</v>
      </c>
      <c r="G182" s="365"/>
      <c r="H182" s="365">
        <v>600</v>
      </c>
      <c r="I182" s="365">
        <v>34274</v>
      </c>
      <c r="J182" s="365">
        <v>1489</v>
      </c>
      <c r="K182" s="365">
        <v>0</v>
      </c>
      <c r="L182" s="365">
        <v>0</v>
      </c>
      <c r="M182" s="366">
        <v>1873492</v>
      </c>
      <c r="N182" s="62"/>
      <c r="O182" s="62"/>
    </row>
    <row r="183" spans="1:15" ht="18.399999999999999" customHeight="1">
      <c r="A183" s="74"/>
      <c r="B183" s="70"/>
      <c r="C183" s="71" t="s">
        <v>4</v>
      </c>
      <c r="D183" s="80" t="s">
        <v>43</v>
      </c>
      <c r="E183" s="73">
        <v>2016224.1030000004</v>
      </c>
      <c r="F183" s="73">
        <v>1464.5320000000002</v>
      </c>
      <c r="G183" s="73"/>
      <c r="H183" s="73">
        <v>751.19100000000003</v>
      </c>
      <c r="I183" s="73">
        <v>37224.530000000006</v>
      </c>
      <c r="J183" s="73">
        <v>2705</v>
      </c>
      <c r="K183" s="73">
        <v>0</v>
      </c>
      <c r="L183" s="73">
        <v>0</v>
      </c>
      <c r="M183" s="405">
        <v>1974078.8500000003</v>
      </c>
      <c r="N183" s="62"/>
      <c r="O183" s="62"/>
    </row>
    <row r="184" spans="1:15" ht="18.399999999999999" customHeight="1">
      <c r="A184" s="74"/>
      <c r="B184" s="70"/>
      <c r="C184" s="71" t="s">
        <v>4</v>
      </c>
      <c r="D184" s="80" t="s">
        <v>44</v>
      </c>
      <c r="E184" s="73">
        <v>1290988.57764</v>
      </c>
      <c r="F184" s="73">
        <v>1464.5320000000002</v>
      </c>
      <c r="G184" s="73"/>
      <c r="H184" s="73">
        <v>443.55232999999998</v>
      </c>
      <c r="I184" s="73">
        <v>22614.109880000018</v>
      </c>
      <c r="J184" s="73">
        <v>1907.07293</v>
      </c>
      <c r="K184" s="73">
        <v>0</v>
      </c>
      <c r="L184" s="73">
        <v>0</v>
      </c>
      <c r="M184" s="405">
        <v>1264559.3104999999</v>
      </c>
      <c r="N184" s="62"/>
      <c r="O184" s="62"/>
    </row>
    <row r="185" spans="1:15" ht="18.399999999999999" customHeight="1">
      <c r="A185" s="74"/>
      <c r="B185" s="70"/>
      <c r="C185" s="71" t="s">
        <v>4</v>
      </c>
      <c r="D185" s="80" t="s">
        <v>45</v>
      </c>
      <c r="E185" s="286">
        <v>0.67575634744966462</v>
      </c>
      <c r="F185" s="286">
        <v>2.5250551724137935</v>
      </c>
      <c r="G185" s="286"/>
      <c r="H185" s="286">
        <v>0.73925388333333331</v>
      </c>
      <c r="I185" s="286">
        <v>0.65980363774289597</v>
      </c>
      <c r="J185" s="286">
        <v>1.2807742981867025</v>
      </c>
      <c r="K185" s="286">
        <v>0</v>
      </c>
      <c r="L185" s="286">
        <v>0</v>
      </c>
      <c r="M185" s="406">
        <v>0.67497449175123236</v>
      </c>
      <c r="N185" s="62"/>
      <c r="O185" s="62"/>
    </row>
    <row r="186" spans="1:15" ht="18.399999999999999" customHeight="1">
      <c r="A186" s="76"/>
      <c r="B186" s="77"/>
      <c r="C186" s="78" t="s">
        <v>4</v>
      </c>
      <c r="D186" s="82" t="s">
        <v>46</v>
      </c>
      <c r="E186" s="287">
        <v>0.64030014109993993</v>
      </c>
      <c r="F186" s="287">
        <v>1</v>
      </c>
      <c r="G186" s="287"/>
      <c r="H186" s="287">
        <v>0.59046544753597952</v>
      </c>
      <c r="I186" s="287">
        <v>0.60750558516118303</v>
      </c>
      <c r="J186" s="287">
        <v>0.70501771903881705</v>
      </c>
      <c r="K186" s="287">
        <v>0</v>
      </c>
      <c r="L186" s="287">
        <v>0</v>
      </c>
      <c r="M186" s="407">
        <v>0.64058196586220439</v>
      </c>
      <c r="N186" s="62"/>
      <c r="O186" s="62"/>
    </row>
    <row r="187" spans="1:15" ht="18.399999999999999" customHeight="1">
      <c r="A187" s="69" t="s">
        <v>126</v>
      </c>
      <c r="B187" s="70" t="s">
        <v>48</v>
      </c>
      <c r="C187" s="71" t="s">
        <v>127</v>
      </c>
      <c r="D187" s="80" t="s">
        <v>42</v>
      </c>
      <c r="E187" s="73">
        <v>39471</v>
      </c>
      <c r="F187" s="365">
        <v>0</v>
      </c>
      <c r="G187" s="365"/>
      <c r="H187" s="365">
        <v>81</v>
      </c>
      <c r="I187" s="365">
        <v>32253</v>
      </c>
      <c r="J187" s="365">
        <v>7032</v>
      </c>
      <c r="K187" s="365">
        <v>0</v>
      </c>
      <c r="L187" s="365">
        <v>0</v>
      </c>
      <c r="M187" s="366">
        <v>105</v>
      </c>
      <c r="N187" s="62"/>
      <c r="O187" s="62"/>
    </row>
    <row r="188" spans="1:15" ht="18.399999999999999" customHeight="1">
      <c r="A188" s="74"/>
      <c r="B188" s="70"/>
      <c r="C188" s="71" t="s">
        <v>4</v>
      </c>
      <c r="D188" s="80" t="s">
        <v>43</v>
      </c>
      <c r="E188" s="73">
        <v>41527</v>
      </c>
      <c r="F188" s="73">
        <v>0</v>
      </c>
      <c r="G188" s="73"/>
      <c r="H188" s="73">
        <v>81</v>
      </c>
      <c r="I188" s="73">
        <v>33929</v>
      </c>
      <c r="J188" s="73">
        <v>7356</v>
      </c>
      <c r="K188" s="73">
        <v>0</v>
      </c>
      <c r="L188" s="73">
        <v>0</v>
      </c>
      <c r="M188" s="405">
        <v>161</v>
      </c>
      <c r="N188" s="62"/>
      <c r="O188" s="62"/>
    </row>
    <row r="189" spans="1:15" ht="18.399999999999999" customHeight="1">
      <c r="A189" s="74"/>
      <c r="B189" s="70"/>
      <c r="C189" s="71" t="s">
        <v>4</v>
      </c>
      <c r="D189" s="80" t="s">
        <v>44</v>
      </c>
      <c r="E189" s="73">
        <v>19011.657610000002</v>
      </c>
      <c r="F189" s="73">
        <v>0</v>
      </c>
      <c r="G189" s="73"/>
      <c r="H189" s="73">
        <v>37.961529999999996</v>
      </c>
      <c r="I189" s="73">
        <v>18578.98731</v>
      </c>
      <c r="J189" s="73">
        <v>387.08123000000001</v>
      </c>
      <c r="K189" s="73">
        <v>0</v>
      </c>
      <c r="L189" s="73">
        <v>0</v>
      </c>
      <c r="M189" s="405">
        <v>7.6275399999999998</v>
      </c>
      <c r="N189" s="62"/>
      <c r="O189" s="62"/>
    </row>
    <row r="190" spans="1:15" ht="18.399999999999999" customHeight="1">
      <c r="A190" s="74"/>
      <c r="B190" s="70"/>
      <c r="C190" s="71" t="s">
        <v>4</v>
      </c>
      <c r="D190" s="80" t="s">
        <v>45</v>
      </c>
      <c r="E190" s="286">
        <v>0.4816614124293786</v>
      </c>
      <c r="F190" s="286">
        <v>0</v>
      </c>
      <c r="G190" s="286"/>
      <c r="H190" s="286">
        <v>0.46866086419753084</v>
      </c>
      <c r="I190" s="286">
        <v>0.57603904474002421</v>
      </c>
      <c r="J190" s="286">
        <v>5.5045681171786119E-2</v>
      </c>
      <c r="K190" s="286">
        <v>0</v>
      </c>
      <c r="L190" s="286">
        <v>0</v>
      </c>
      <c r="M190" s="406">
        <v>7.2643238095238094E-2</v>
      </c>
      <c r="N190" s="62"/>
      <c r="O190" s="62"/>
    </row>
    <row r="191" spans="1:15" ht="18.399999999999999" customHeight="1">
      <c r="A191" s="76"/>
      <c r="B191" s="77"/>
      <c r="C191" s="78" t="s">
        <v>4</v>
      </c>
      <c r="D191" s="82" t="s">
        <v>46</v>
      </c>
      <c r="E191" s="287">
        <v>0.45781437642979272</v>
      </c>
      <c r="F191" s="287">
        <v>0</v>
      </c>
      <c r="G191" s="287"/>
      <c r="H191" s="287">
        <v>0.46866086419753084</v>
      </c>
      <c r="I191" s="287">
        <v>0.54758428807215065</v>
      </c>
      <c r="J191" s="287">
        <v>5.2621156878738445E-2</v>
      </c>
      <c r="K191" s="287">
        <v>0</v>
      </c>
      <c r="L191" s="287">
        <v>0</v>
      </c>
      <c r="M191" s="407">
        <v>4.7376024844720498E-2</v>
      </c>
      <c r="N191" s="62"/>
      <c r="O191" s="62"/>
    </row>
    <row r="192" spans="1:15" ht="18.399999999999999" customHeight="1">
      <c r="A192" s="69" t="s">
        <v>128</v>
      </c>
      <c r="B192" s="70" t="s">
        <v>48</v>
      </c>
      <c r="C192" s="71" t="s">
        <v>129</v>
      </c>
      <c r="D192" s="72" t="s">
        <v>42</v>
      </c>
      <c r="E192" s="73">
        <v>4914928</v>
      </c>
      <c r="F192" s="365">
        <v>71296</v>
      </c>
      <c r="G192" s="365"/>
      <c r="H192" s="365">
        <v>1584766</v>
      </c>
      <c r="I192" s="365">
        <v>3113388</v>
      </c>
      <c r="J192" s="365">
        <v>128672</v>
      </c>
      <c r="K192" s="365">
        <v>0</v>
      </c>
      <c r="L192" s="365">
        <v>0</v>
      </c>
      <c r="M192" s="366">
        <v>16806</v>
      </c>
      <c r="N192" s="62"/>
      <c r="O192" s="62"/>
    </row>
    <row r="193" spans="1:15" ht="18.399999999999999" customHeight="1">
      <c r="A193" s="74"/>
      <c r="B193" s="70"/>
      <c r="C193" s="71" t="s">
        <v>4</v>
      </c>
      <c r="D193" s="80" t="s">
        <v>43</v>
      </c>
      <c r="E193" s="73">
        <v>5091501.5820000004</v>
      </c>
      <c r="F193" s="73">
        <v>71296</v>
      </c>
      <c r="G193" s="73"/>
      <c r="H193" s="73">
        <v>1595664.932</v>
      </c>
      <c r="I193" s="73">
        <v>3156695.5080000004</v>
      </c>
      <c r="J193" s="73">
        <v>250685.14199999999</v>
      </c>
      <c r="K193" s="73">
        <v>0</v>
      </c>
      <c r="L193" s="73">
        <v>0</v>
      </c>
      <c r="M193" s="405">
        <v>17160</v>
      </c>
      <c r="N193" s="62"/>
      <c r="O193" s="62"/>
    </row>
    <row r="194" spans="1:15" ht="18.399999999999999" customHeight="1">
      <c r="A194" s="74"/>
      <c r="B194" s="70"/>
      <c r="C194" s="71" t="s">
        <v>4</v>
      </c>
      <c r="D194" s="80" t="s">
        <v>44</v>
      </c>
      <c r="E194" s="73">
        <v>3215117.2181600002</v>
      </c>
      <c r="F194" s="73">
        <v>44600</v>
      </c>
      <c r="G194" s="73"/>
      <c r="H194" s="73">
        <v>1077210.5448099996</v>
      </c>
      <c r="I194" s="73">
        <v>2038163.1884500002</v>
      </c>
      <c r="J194" s="73">
        <v>47049.203690000002</v>
      </c>
      <c r="K194" s="73">
        <v>0</v>
      </c>
      <c r="L194" s="73">
        <v>0</v>
      </c>
      <c r="M194" s="405">
        <v>8094.281210000001</v>
      </c>
      <c r="N194" s="62"/>
      <c r="O194" s="62"/>
    </row>
    <row r="195" spans="1:15" ht="18.399999999999999" customHeight="1">
      <c r="A195" s="74"/>
      <c r="B195" s="70"/>
      <c r="C195" s="71" t="s">
        <v>4</v>
      </c>
      <c r="D195" s="80" t="s">
        <v>45</v>
      </c>
      <c r="E195" s="286">
        <v>0.65415347247406275</v>
      </c>
      <c r="F195" s="286">
        <v>0.62556104129263912</v>
      </c>
      <c r="G195" s="286"/>
      <c r="H195" s="286">
        <v>0.67972845505898005</v>
      </c>
      <c r="I195" s="286">
        <v>0.65464477554676781</v>
      </c>
      <c r="J195" s="286">
        <v>0.36565222962260635</v>
      </c>
      <c r="K195" s="286">
        <v>0</v>
      </c>
      <c r="L195" s="286">
        <v>0</v>
      </c>
      <c r="M195" s="406">
        <v>0.48163044210401051</v>
      </c>
      <c r="N195" s="62"/>
      <c r="O195" s="62"/>
    </row>
    <row r="196" spans="1:15" ht="18.399999999999999" customHeight="1">
      <c r="A196" s="76"/>
      <c r="B196" s="77"/>
      <c r="C196" s="78" t="s">
        <v>4</v>
      </c>
      <c r="D196" s="82" t="s">
        <v>46</v>
      </c>
      <c r="E196" s="287">
        <v>0.63146739058795798</v>
      </c>
      <c r="F196" s="287">
        <v>0.62556104129263912</v>
      </c>
      <c r="G196" s="287"/>
      <c r="H196" s="287">
        <v>0.67508567946017861</v>
      </c>
      <c r="I196" s="287">
        <v>0.64566353748237415</v>
      </c>
      <c r="J196" s="287">
        <v>0.18768245822083865</v>
      </c>
      <c r="K196" s="287">
        <v>0</v>
      </c>
      <c r="L196" s="287">
        <v>0</v>
      </c>
      <c r="M196" s="407">
        <v>0.47169470920745926</v>
      </c>
      <c r="N196" s="62"/>
      <c r="O196" s="62"/>
    </row>
    <row r="197" spans="1:15" ht="18.399999999999999" customHeight="1">
      <c r="A197" s="69" t="s">
        <v>130</v>
      </c>
      <c r="B197" s="70" t="s">
        <v>48</v>
      </c>
      <c r="C197" s="71" t="s">
        <v>131</v>
      </c>
      <c r="D197" s="80" t="s">
        <v>42</v>
      </c>
      <c r="E197" s="73">
        <v>12923302</v>
      </c>
      <c r="F197" s="365">
        <v>12516869</v>
      </c>
      <c r="G197" s="365"/>
      <c r="H197" s="365">
        <v>21334</v>
      </c>
      <c r="I197" s="365">
        <v>63329</v>
      </c>
      <c r="J197" s="365">
        <v>243726</v>
      </c>
      <c r="K197" s="365">
        <v>0</v>
      </c>
      <c r="L197" s="365">
        <v>0</v>
      </c>
      <c r="M197" s="366">
        <v>78044</v>
      </c>
      <c r="N197" s="62"/>
      <c r="O197" s="62"/>
    </row>
    <row r="198" spans="1:15" ht="18.399999999999999" customHeight="1">
      <c r="A198" s="74"/>
      <c r="B198" s="70"/>
      <c r="C198" s="71" t="s">
        <v>4</v>
      </c>
      <c r="D198" s="80" t="s">
        <v>43</v>
      </c>
      <c r="E198" s="73">
        <v>12948936.535999998</v>
      </c>
      <c r="F198" s="73">
        <v>12542425.649999999</v>
      </c>
      <c r="G198" s="73"/>
      <c r="H198" s="73">
        <v>21336.5</v>
      </c>
      <c r="I198" s="73">
        <v>63214.233999999997</v>
      </c>
      <c r="J198" s="73">
        <v>243726</v>
      </c>
      <c r="K198" s="73">
        <v>0</v>
      </c>
      <c r="L198" s="73">
        <v>0</v>
      </c>
      <c r="M198" s="405">
        <v>78234.152000000002</v>
      </c>
      <c r="N198" s="62"/>
      <c r="O198" s="62"/>
    </row>
    <row r="199" spans="1:15" ht="18.399999999999999" customHeight="1">
      <c r="A199" s="74"/>
      <c r="B199" s="70"/>
      <c r="C199" s="71" t="s">
        <v>4</v>
      </c>
      <c r="D199" s="80" t="s">
        <v>44</v>
      </c>
      <c r="E199" s="73">
        <v>9311573.9132999964</v>
      </c>
      <c r="F199" s="73">
        <v>9132114.6740999985</v>
      </c>
      <c r="G199" s="73"/>
      <c r="H199" s="73">
        <v>735.75907000000007</v>
      </c>
      <c r="I199" s="73">
        <v>34296.679440000007</v>
      </c>
      <c r="J199" s="73">
        <v>98113.797260000007</v>
      </c>
      <c r="K199" s="73">
        <v>0</v>
      </c>
      <c r="L199" s="73">
        <v>0</v>
      </c>
      <c r="M199" s="405">
        <v>46313.003429999997</v>
      </c>
      <c r="N199" s="62"/>
      <c r="O199" s="62"/>
    </row>
    <row r="200" spans="1:15" ht="18.399999999999999" customHeight="1">
      <c r="A200" s="74"/>
      <c r="B200" s="70"/>
      <c r="C200" s="71" t="s">
        <v>4</v>
      </c>
      <c r="D200" s="80" t="s">
        <v>45</v>
      </c>
      <c r="E200" s="286">
        <v>0.72052590841721387</v>
      </c>
      <c r="F200" s="286">
        <v>0.72958458493893308</v>
      </c>
      <c r="G200" s="286"/>
      <c r="H200" s="286">
        <v>3.4487628667854132E-2</v>
      </c>
      <c r="I200" s="286">
        <v>0.54156357182333537</v>
      </c>
      <c r="J200" s="286">
        <v>0.40255777906337448</v>
      </c>
      <c r="K200" s="286">
        <v>0</v>
      </c>
      <c r="L200" s="286">
        <v>0</v>
      </c>
      <c r="M200" s="406">
        <v>0.59342170352621593</v>
      </c>
      <c r="N200" s="62"/>
      <c r="O200" s="62"/>
    </row>
    <row r="201" spans="1:15" ht="18.399999999999999" customHeight="1">
      <c r="A201" s="76"/>
      <c r="B201" s="77"/>
      <c r="C201" s="78" t="s">
        <v>4</v>
      </c>
      <c r="D201" s="82" t="s">
        <v>46</v>
      </c>
      <c r="E201" s="287">
        <v>0.71909950963250269</v>
      </c>
      <c r="F201" s="287">
        <v>0.72809797155145983</v>
      </c>
      <c r="G201" s="287"/>
      <c r="H201" s="287">
        <v>3.4483587748693555E-2</v>
      </c>
      <c r="I201" s="287">
        <v>0.54254678526991262</v>
      </c>
      <c r="J201" s="287">
        <v>0.40255777906337448</v>
      </c>
      <c r="K201" s="287">
        <v>0</v>
      </c>
      <c r="L201" s="287">
        <v>0</v>
      </c>
      <c r="M201" s="407">
        <v>0.59197936254233308</v>
      </c>
      <c r="N201" s="62"/>
      <c r="O201" s="62"/>
    </row>
    <row r="202" spans="1:15" ht="18.399999999999999" customHeight="1">
      <c r="A202" s="69" t="s">
        <v>132</v>
      </c>
      <c r="B202" s="70" t="s">
        <v>48</v>
      </c>
      <c r="C202" s="71" t="s">
        <v>133</v>
      </c>
      <c r="D202" s="80" t="s">
        <v>42</v>
      </c>
      <c r="E202" s="73">
        <v>9824591</v>
      </c>
      <c r="F202" s="365">
        <v>3824499</v>
      </c>
      <c r="G202" s="365"/>
      <c r="H202" s="365">
        <v>6222</v>
      </c>
      <c r="I202" s="365">
        <v>2921380</v>
      </c>
      <c r="J202" s="365">
        <v>2528534</v>
      </c>
      <c r="K202" s="365">
        <v>0</v>
      </c>
      <c r="L202" s="365">
        <v>0</v>
      </c>
      <c r="M202" s="366">
        <v>543956</v>
      </c>
      <c r="N202" s="62"/>
      <c r="O202" s="62"/>
    </row>
    <row r="203" spans="1:15" ht="18.399999999999999" customHeight="1">
      <c r="A203" s="74"/>
      <c r="B203" s="70"/>
      <c r="C203" s="71" t="s">
        <v>4</v>
      </c>
      <c r="D203" s="80" t="s">
        <v>43</v>
      </c>
      <c r="E203" s="73">
        <v>9877339.6059999987</v>
      </c>
      <c r="F203" s="73">
        <v>3824799</v>
      </c>
      <c r="G203" s="73"/>
      <c r="H203" s="73">
        <v>6237</v>
      </c>
      <c r="I203" s="73">
        <v>2947022.4439999992</v>
      </c>
      <c r="J203" s="73">
        <v>2549693.9480000003</v>
      </c>
      <c r="K203" s="73">
        <v>0</v>
      </c>
      <c r="L203" s="73">
        <v>0</v>
      </c>
      <c r="M203" s="405">
        <v>549587.21399999992</v>
      </c>
      <c r="N203" s="62"/>
      <c r="O203" s="62"/>
    </row>
    <row r="204" spans="1:15" ht="18.399999999999999" customHeight="1">
      <c r="A204" s="74"/>
      <c r="B204" s="70"/>
      <c r="C204" s="71" t="s">
        <v>4</v>
      </c>
      <c r="D204" s="80" t="s">
        <v>44</v>
      </c>
      <c r="E204" s="73">
        <v>5099133.770539999</v>
      </c>
      <c r="F204" s="73">
        <v>2448179.66866</v>
      </c>
      <c r="G204" s="73"/>
      <c r="H204" s="73">
        <v>2480.6812399999994</v>
      </c>
      <c r="I204" s="73">
        <v>1419089.7725799999</v>
      </c>
      <c r="J204" s="73">
        <v>838868.42538999987</v>
      </c>
      <c r="K204" s="73">
        <v>0</v>
      </c>
      <c r="L204" s="73">
        <v>0</v>
      </c>
      <c r="M204" s="405">
        <v>390515.22266999987</v>
      </c>
      <c r="N204" s="62"/>
      <c r="O204" s="62"/>
    </row>
    <row r="205" spans="1:15" ht="18.399999999999999" customHeight="1">
      <c r="A205" s="74"/>
      <c r="B205" s="70"/>
      <c r="C205" s="71" t="s">
        <v>4</v>
      </c>
      <c r="D205" s="80" t="s">
        <v>45</v>
      </c>
      <c r="E205" s="286">
        <v>0.51901740953287512</v>
      </c>
      <c r="F205" s="286">
        <v>0.64013081678410688</v>
      </c>
      <c r="G205" s="286"/>
      <c r="H205" s="286">
        <v>0.39869515268402433</v>
      </c>
      <c r="I205" s="286">
        <v>0.48576007660078452</v>
      </c>
      <c r="J205" s="286">
        <v>0.33176078525738623</v>
      </c>
      <c r="K205" s="286">
        <v>0</v>
      </c>
      <c r="L205" s="286">
        <v>0</v>
      </c>
      <c r="M205" s="406">
        <v>0.7179169320128832</v>
      </c>
      <c r="N205" s="62"/>
      <c r="O205" s="62"/>
    </row>
    <row r="206" spans="1:15" ht="18.399999999999999" customHeight="1">
      <c r="A206" s="76"/>
      <c r="B206" s="77"/>
      <c r="C206" s="78" t="s">
        <v>4</v>
      </c>
      <c r="D206" s="82" t="s">
        <v>46</v>
      </c>
      <c r="E206" s="287">
        <v>0.51624566674234074</v>
      </c>
      <c r="F206" s="287">
        <v>0.64008060780710307</v>
      </c>
      <c r="G206" s="287"/>
      <c r="H206" s="287">
        <v>0.39773628988295645</v>
      </c>
      <c r="I206" s="287">
        <v>0.48153341195931532</v>
      </c>
      <c r="J206" s="287">
        <v>0.32900749756574305</v>
      </c>
      <c r="K206" s="287">
        <v>0</v>
      </c>
      <c r="L206" s="287">
        <v>0</v>
      </c>
      <c r="M206" s="407">
        <v>0.71056096779937084</v>
      </c>
      <c r="N206" s="62"/>
      <c r="O206" s="62"/>
    </row>
    <row r="207" spans="1:15" ht="18.399999999999999" customHeight="1">
      <c r="A207" s="69" t="s">
        <v>134</v>
      </c>
      <c r="B207" s="70" t="s">
        <v>48</v>
      </c>
      <c r="C207" s="71" t="s">
        <v>135</v>
      </c>
      <c r="D207" s="80" t="s">
        <v>42</v>
      </c>
      <c r="E207" s="73">
        <v>60963</v>
      </c>
      <c r="F207" s="365">
        <v>52005</v>
      </c>
      <c r="G207" s="365"/>
      <c r="H207" s="365">
        <v>18</v>
      </c>
      <c r="I207" s="365">
        <v>8667</v>
      </c>
      <c r="J207" s="365">
        <v>273</v>
      </c>
      <c r="K207" s="365">
        <v>0</v>
      </c>
      <c r="L207" s="365">
        <v>0</v>
      </c>
      <c r="M207" s="366">
        <v>0</v>
      </c>
      <c r="N207" s="62"/>
      <c r="O207" s="62"/>
    </row>
    <row r="208" spans="1:15" ht="18.399999999999999" customHeight="1">
      <c r="A208" s="74"/>
      <c r="B208" s="70"/>
      <c r="C208" s="71" t="s">
        <v>4</v>
      </c>
      <c r="D208" s="80" t="s">
        <v>43</v>
      </c>
      <c r="E208" s="73">
        <v>61015.091759999996</v>
      </c>
      <c r="F208" s="73">
        <v>52005</v>
      </c>
      <c r="G208" s="73"/>
      <c r="H208" s="73">
        <v>18</v>
      </c>
      <c r="I208" s="73">
        <v>8751.0917599999993</v>
      </c>
      <c r="J208" s="73">
        <v>241</v>
      </c>
      <c r="K208" s="73">
        <v>0</v>
      </c>
      <c r="L208" s="73">
        <v>0</v>
      </c>
      <c r="M208" s="405">
        <v>0</v>
      </c>
      <c r="N208" s="62"/>
      <c r="O208" s="62"/>
    </row>
    <row r="209" spans="1:15" ht="18.399999999999999" customHeight="1">
      <c r="A209" s="74"/>
      <c r="B209" s="70"/>
      <c r="C209" s="71" t="s">
        <v>4</v>
      </c>
      <c r="D209" s="80" t="s">
        <v>44</v>
      </c>
      <c r="E209" s="73">
        <v>43043.53179999999</v>
      </c>
      <c r="F209" s="73">
        <v>37999.899299999997</v>
      </c>
      <c r="G209" s="73"/>
      <c r="H209" s="73">
        <v>3.5432799999999998</v>
      </c>
      <c r="I209" s="73">
        <v>5013.4474199999995</v>
      </c>
      <c r="J209" s="73">
        <v>26.6418</v>
      </c>
      <c r="K209" s="73">
        <v>0</v>
      </c>
      <c r="L209" s="73">
        <v>0</v>
      </c>
      <c r="M209" s="405">
        <v>0</v>
      </c>
      <c r="N209" s="62"/>
      <c r="O209" s="62"/>
    </row>
    <row r="210" spans="1:15" ht="18.399999999999999" customHeight="1">
      <c r="A210" s="74"/>
      <c r="B210" s="70"/>
      <c r="C210" s="71" t="s">
        <v>4</v>
      </c>
      <c r="D210" s="80" t="s">
        <v>45</v>
      </c>
      <c r="E210" s="286">
        <v>0.70605993471449879</v>
      </c>
      <c r="F210" s="286">
        <v>0.73069703490049032</v>
      </c>
      <c r="G210" s="286"/>
      <c r="H210" s="286">
        <v>0.19684888888888888</v>
      </c>
      <c r="I210" s="286">
        <v>0.57845245413637936</v>
      </c>
      <c r="J210" s="286">
        <v>9.7589010989010988E-2</v>
      </c>
      <c r="K210" s="286">
        <v>0</v>
      </c>
      <c r="L210" s="286">
        <v>0</v>
      </c>
      <c r="M210" s="406">
        <v>0</v>
      </c>
      <c r="N210" s="62"/>
      <c r="O210" s="62"/>
    </row>
    <row r="211" spans="1:15" ht="18.399999999999999" customHeight="1">
      <c r="A211" s="76"/>
      <c r="B211" s="77"/>
      <c r="C211" s="78" t="s">
        <v>4</v>
      </c>
      <c r="D211" s="82" t="s">
        <v>46</v>
      </c>
      <c r="E211" s="287">
        <v>0.70545713459400672</v>
      </c>
      <c r="F211" s="287">
        <v>0.73069703490049032</v>
      </c>
      <c r="G211" s="287"/>
      <c r="H211" s="287">
        <v>0.19684888888888888</v>
      </c>
      <c r="I211" s="287">
        <v>0.57289393797877397</v>
      </c>
      <c r="J211" s="287">
        <v>0.11054688796680498</v>
      </c>
      <c r="K211" s="287">
        <v>0</v>
      </c>
      <c r="L211" s="287">
        <v>0</v>
      </c>
      <c r="M211" s="407">
        <v>0</v>
      </c>
      <c r="N211" s="62"/>
      <c r="O211" s="62"/>
    </row>
    <row r="212" spans="1:15" ht="18.399999999999999" customHeight="1">
      <c r="A212" s="69" t="s">
        <v>136</v>
      </c>
      <c r="B212" s="70" t="s">
        <v>48</v>
      </c>
      <c r="C212" s="71" t="s">
        <v>137</v>
      </c>
      <c r="D212" s="80" t="s">
        <v>42</v>
      </c>
      <c r="E212" s="73">
        <v>411627</v>
      </c>
      <c r="F212" s="365">
        <v>88008</v>
      </c>
      <c r="G212" s="365"/>
      <c r="H212" s="365">
        <v>1300</v>
      </c>
      <c r="I212" s="365">
        <v>239905</v>
      </c>
      <c r="J212" s="365">
        <v>7219</v>
      </c>
      <c r="K212" s="365">
        <v>0</v>
      </c>
      <c r="L212" s="365">
        <v>0</v>
      </c>
      <c r="M212" s="366">
        <v>75195</v>
      </c>
      <c r="N212" s="62"/>
      <c r="O212" s="62"/>
    </row>
    <row r="213" spans="1:15" ht="18.399999999999999" customHeight="1">
      <c r="A213" s="74"/>
      <c r="B213" s="70"/>
      <c r="C213" s="71" t="s">
        <v>4</v>
      </c>
      <c r="D213" s="80" t="s">
        <v>43</v>
      </c>
      <c r="E213" s="73">
        <v>498915.44227000006</v>
      </c>
      <c r="F213" s="73">
        <v>88553.0916</v>
      </c>
      <c r="G213" s="73"/>
      <c r="H213" s="73">
        <v>1401.0719999999997</v>
      </c>
      <c r="I213" s="73">
        <v>307463.30464000005</v>
      </c>
      <c r="J213" s="73">
        <v>14440.408649999999</v>
      </c>
      <c r="K213" s="73">
        <v>0</v>
      </c>
      <c r="L213" s="73">
        <v>0</v>
      </c>
      <c r="M213" s="405">
        <v>87057.565379999985</v>
      </c>
      <c r="N213" s="62"/>
      <c r="O213" s="62"/>
    </row>
    <row r="214" spans="1:15" ht="18.399999999999999" customHeight="1">
      <c r="A214" s="74"/>
      <c r="B214" s="70"/>
      <c r="C214" s="71" t="s">
        <v>4</v>
      </c>
      <c r="D214" s="80" t="s">
        <v>44</v>
      </c>
      <c r="E214" s="73">
        <v>286226.15778999985</v>
      </c>
      <c r="F214" s="73">
        <v>66391.3416</v>
      </c>
      <c r="G214" s="73"/>
      <c r="H214" s="73">
        <v>773.38111000000004</v>
      </c>
      <c r="I214" s="73">
        <v>176178.07614999986</v>
      </c>
      <c r="J214" s="73">
        <v>7860.9542500000016</v>
      </c>
      <c r="K214" s="73">
        <v>0</v>
      </c>
      <c r="L214" s="73">
        <v>0</v>
      </c>
      <c r="M214" s="405">
        <v>35022.404680000007</v>
      </c>
      <c r="N214" s="62"/>
      <c r="O214" s="62"/>
    </row>
    <row r="215" spans="1:15" ht="18.399999999999999" customHeight="1">
      <c r="A215" s="74"/>
      <c r="B215" s="70"/>
      <c r="C215" s="71" t="s">
        <v>4</v>
      </c>
      <c r="D215" s="80" t="s">
        <v>45</v>
      </c>
      <c r="E215" s="286">
        <v>0.69535321490086865</v>
      </c>
      <c r="F215" s="286">
        <v>0.75437848377420236</v>
      </c>
      <c r="G215" s="286"/>
      <c r="H215" s="286">
        <v>0.59490854615384614</v>
      </c>
      <c r="I215" s="286">
        <v>0.73436600383485073</v>
      </c>
      <c r="J215" s="286">
        <v>1.0889256475966202</v>
      </c>
      <c r="K215" s="286">
        <v>0</v>
      </c>
      <c r="L215" s="286">
        <v>0</v>
      </c>
      <c r="M215" s="406">
        <v>0.46575443420440199</v>
      </c>
      <c r="N215" s="62"/>
      <c r="O215" s="62"/>
    </row>
    <row r="216" spans="1:15" ht="18.399999999999999" customHeight="1">
      <c r="A216" s="76"/>
      <c r="B216" s="77"/>
      <c r="C216" s="78" t="s">
        <v>4</v>
      </c>
      <c r="D216" s="82" t="s">
        <v>46</v>
      </c>
      <c r="E216" s="287">
        <v>0.5736967300264515</v>
      </c>
      <c r="F216" s="287">
        <v>0.74973488108008646</v>
      </c>
      <c r="G216" s="287"/>
      <c r="H216" s="287">
        <v>0.55199241009741129</v>
      </c>
      <c r="I216" s="287">
        <v>0.57300521230096613</v>
      </c>
      <c r="J216" s="287">
        <v>0.54437200778248074</v>
      </c>
      <c r="K216" s="287">
        <v>0</v>
      </c>
      <c r="L216" s="287">
        <v>0</v>
      </c>
      <c r="M216" s="407">
        <v>0.40229019186477061</v>
      </c>
      <c r="N216" s="62"/>
      <c r="O216" s="62"/>
    </row>
    <row r="217" spans="1:15" ht="18.399999999999999" customHeight="1">
      <c r="A217" s="69" t="s">
        <v>138</v>
      </c>
      <c r="B217" s="70" t="s">
        <v>48</v>
      </c>
      <c r="C217" s="71" t="s">
        <v>139</v>
      </c>
      <c r="D217" s="80" t="s">
        <v>42</v>
      </c>
      <c r="E217" s="73">
        <v>20467592</v>
      </c>
      <c r="F217" s="365">
        <v>189901</v>
      </c>
      <c r="G217" s="365"/>
      <c r="H217" s="365">
        <v>8595776</v>
      </c>
      <c r="I217" s="365">
        <v>11150353</v>
      </c>
      <c r="J217" s="365">
        <v>471671</v>
      </c>
      <c r="K217" s="365">
        <v>0</v>
      </c>
      <c r="L217" s="365">
        <v>0</v>
      </c>
      <c r="M217" s="366">
        <v>59891</v>
      </c>
      <c r="N217" s="62"/>
      <c r="O217" s="62"/>
    </row>
    <row r="218" spans="1:15" ht="18.399999999999999" customHeight="1">
      <c r="A218" s="74"/>
      <c r="B218" s="70"/>
      <c r="C218" s="71" t="s">
        <v>4</v>
      </c>
      <c r="D218" s="80" t="s">
        <v>43</v>
      </c>
      <c r="E218" s="73">
        <v>21236429.997280002</v>
      </c>
      <c r="F218" s="73">
        <v>201844.56</v>
      </c>
      <c r="G218" s="73"/>
      <c r="H218" s="73">
        <v>8557867.9334299993</v>
      </c>
      <c r="I218" s="73">
        <v>11223181.976570003</v>
      </c>
      <c r="J218" s="73">
        <v>1112005.2262799998</v>
      </c>
      <c r="K218" s="73">
        <v>0</v>
      </c>
      <c r="L218" s="73">
        <v>0</v>
      </c>
      <c r="M218" s="405">
        <v>141530.30099999998</v>
      </c>
      <c r="N218" s="62"/>
      <c r="O218" s="62"/>
    </row>
    <row r="219" spans="1:15" ht="18.399999999999999" customHeight="1">
      <c r="A219" s="74"/>
      <c r="B219" s="70"/>
      <c r="C219" s="71" t="s">
        <v>4</v>
      </c>
      <c r="D219" s="80" t="s">
        <v>44</v>
      </c>
      <c r="E219" s="73">
        <v>13507268.570880003</v>
      </c>
      <c r="F219" s="73">
        <v>141847.79836000002</v>
      </c>
      <c r="G219" s="73"/>
      <c r="H219" s="73">
        <v>5689671.0215500006</v>
      </c>
      <c r="I219" s="73">
        <v>7369830.7250000006</v>
      </c>
      <c r="J219" s="73">
        <v>230883.21145999999</v>
      </c>
      <c r="K219" s="73">
        <v>0</v>
      </c>
      <c r="L219" s="73">
        <v>0</v>
      </c>
      <c r="M219" s="405">
        <v>75035.814509999982</v>
      </c>
      <c r="N219" s="62"/>
      <c r="O219" s="62"/>
    </row>
    <row r="220" spans="1:15" ht="18.399999999999999" customHeight="1">
      <c r="A220" s="74"/>
      <c r="B220" s="70"/>
      <c r="C220" s="71" t="s">
        <v>4</v>
      </c>
      <c r="D220" s="80" t="s">
        <v>45</v>
      </c>
      <c r="E220" s="286">
        <v>0.65993442564616311</v>
      </c>
      <c r="F220" s="286">
        <v>0.74695656347254635</v>
      </c>
      <c r="G220" s="286"/>
      <c r="H220" s="286">
        <v>0.66191476157010143</v>
      </c>
      <c r="I220" s="286">
        <v>0.66095044031341432</v>
      </c>
      <c r="J220" s="286">
        <v>0.48950054478651434</v>
      </c>
      <c r="K220" s="286">
        <v>0</v>
      </c>
      <c r="L220" s="286">
        <v>0</v>
      </c>
      <c r="M220" s="406">
        <v>1.2528729610458997</v>
      </c>
      <c r="N220" s="62"/>
      <c r="O220" s="62"/>
    </row>
    <row r="221" spans="1:15" ht="18.399999999999999" customHeight="1">
      <c r="A221" s="76"/>
      <c r="B221" s="77"/>
      <c r="C221" s="78" t="s">
        <v>4</v>
      </c>
      <c r="D221" s="79" t="s">
        <v>46</v>
      </c>
      <c r="E221" s="408">
        <v>0.63604233727655912</v>
      </c>
      <c r="F221" s="287">
        <v>0.70275759901579715</v>
      </c>
      <c r="G221" s="287"/>
      <c r="H221" s="287">
        <v>0.66484678962200072</v>
      </c>
      <c r="I221" s="287">
        <v>0.65666142992117349</v>
      </c>
      <c r="J221" s="287">
        <v>0.20762781145586473</v>
      </c>
      <c r="K221" s="287">
        <v>0</v>
      </c>
      <c r="L221" s="287">
        <v>0</v>
      </c>
      <c r="M221" s="407">
        <v>0.53017490939978995</v>
      </c>
      <c r="N221" s="62"/>
      <c r="O221" s="62"/>
    </row>
    <row r="222" spans="1:15" ht="18.399999999999999" customHeight="1">
      <c r="A222" s="69" t="s">
        <v>140</v>
      </c>
      <c r="B222" s="70" t="s">
        <v>48</v>
      </c>
      <c r="C222" s="71" t="s">
        <v>141</v>
      </c>
      <c r="D222" s="72" t="s">
        <v>42</v>
      </c>
      <c r="E222" s="73">
        <v>180826</v>
      </c>
      <c r="F222" s="365">
        <v>172800</v>
      </c>
      <c r="G222" s="365"/>
      <c r="H222" s="365">
        <v>1135</v>
      </c>
      <c r="I222" s="365">
        <v>5369</v>
      </c>
      <c r="J222" s="365">
        <v>1522</v>
      </c>
      <c r="K222" s="365">
        <v>0</v>
      </c>
      <c r="L222" s="365">
        <v>0</v>
      </c>
      <c r="M222" s="366">
        <v>0</v>
      </c>
      <c r="N222" s="62"/>
      <c r="O222" s="62"/>
    </row>
    <row r="223" spans="1:15" ht="18.399999999999999" customHeight="1">
      <c r="A223" s="74"/>
      <c r="B223" s="70"/>
      <c r="C223" s="71" t="s">
        <v>142</v>
      </c>
      <c r="D223" s="80" t="s">
        <v>43</v>
      </c>
      <c r="E223" s="73">
        <v>180825.99999999997</v>
      </c>
      <c r="F223" s="73">
        <v>173070.54099999997</v>
      </c>
      <c r="G223" s="73"/>
      <c r="H223" s="73">
        <v>1138.5</v>
      </c>
      <c r="I223" s="73">
        <v>5365.5010000000002</v>
      </c>
      <c r="J223" s="73">
        <v>1251.4580000000001</v>
      </c>
      <c r="K223" s="73">
        <v>0</v>
      </c>
      <c r="L223" s="73">
        <v>0</v>
      </c>
      <c r="M223" s="405">
        <v>0</v>
      </c>
      <c r="N223" s="62"/>
      <c r="O223" s="62"/>
    </row>
    <row r="224" spans="1:15" ht="18.399999999999999" customHeight="1">
      <c r="A224" s="74"/>
      <c r="B224" s="70"/>
      <c r="C224" s="71" t="s">
        <v>4</v>
      </c>
      <c r="D224" s="80" t="s">
        <v>44</v>
      </c>
      <c r="E224" s="73">
        <v>115074.60031000002</v>
      </c>
      <c r="F224" s="73">
        <v>110876.24447000002</v>
      </c>
      <c r="G224" s="73"/>
      <c r="H224" s="73">
        <v>660.07145000000003</v>
      </c>
      <c r="I224" s="73">
        <v>2962.3292199999996</v>
      </c>
      <c r="J224" s="73">
        <v>575.95517000000007</v>
      </c>
      <c r="K224" s="73">
        <v>0</v>
      </c>
      <c r="L224" s="73">
        <v>0</v>
      </c>
      <c r="M224" s="405">
        <v>0</v>
      </c>
      <c r="N224" s="62"/>
      <c r="O224" s="62"/>
    </row>
    <row r="225" spans="1:15" ht="18.399999999999999" customHeight="1">
      <c r="A225" s="74"/>
      <c r="B225" s="70"/>
      <c r="C225" s="71" t="s">
        <v>4</v>
      </c>
      <c r="D225" s="80" t="s">
        <v>45</v>
      </c>
      <c r="E225" s="286">
        <v>0.636383043975977</v>
      </c>
      <c r="F225" s="286">
        <v>0.64164493327546313</v>
      </c>
      <c r="G225" s="286"/>
      <c r="H225" s="286">
        <v>0.58156074889867848</v>
      </c>
      <c r="I225" s="286">
        <v>0.55174692121437874</v>
      </c>
      <c r="J225" s="286">
        <v>0.37841995400788442</v>
      </c>
      <c r="K225" s="286">
        <v>0</v>
      </c>
      <c r="L225" s="286">
        <v>0</v>
      </c>
      <c r="M225" s="406">
        <v>0</v>
      </c>
      <c r="N225" s="62"/>
      <c r="O225" s="62"/>
    </row>
    <row r="226" spans="1:15" ht="18.399999999999999" customHeight="1">
      <c r="A226" s="76"/>
      <c r="B226" s="77"/>
      <c r="C226" s="78" t="s">
        <v>4</v>
      </c>
      <c r="D226" s="82" t="s">
        <v>46</v>
      </c>
      <c r="E226" s="287">
        <v>0.63638304397597711</v>
      </c>
      <c r="F226" s="287">
        <v>0.64064192455491331</v>
      </c>
      <c r="G226" s="287"/>
      <c r="H226" s="287">
        <v>0.57977290294246819</v>
      </c>
      <c r="I226" s="287">
        <v>0.55210673150559464</v>
      </c>
      <c r="J226" s="287">
        <v>0.4602273268459669</v>
      </c>
      <c r="K226" s="287">
        <v>0</v>
      </c>
      <c r="L226" s="287">
        <v>0</v>
      </c>
      <c r="M226" s="407">
        <v>0</v>
      </c>
      <c r="N226" s="62"/>
      <c r="O226" s="62"/>
    </row>
    <row r="227" spans="1:15" ht="18.399999999999999" customHeight="1">
      <c r="A227" s="69" t="s">
        <v>143</v>
      </c>
      <c r="B227" s="70" t="s">
        <v>48</v>
      </c>
      <c r="C227" s="71" t="s">
        <v>144</v>
      </c>
      <c r="D227" s="80" t="s">
        <v>42</v>
      </c>
      <c r="E227" s="73">
        <v>884454</v>
      </c>
      <c r="F227" s="365">
        <v>798709</v>
      </c>
      <c r="G227" s="365"/>
      <c r="H227" s="365">
        <v>263</v>
      </c>
      <c r="I227" s="365">
        <v>48299</v>
      </c>
      <c r="J227" s="365">
        <v>490</v>
      </c>
      <c r="K227" s="365">
        <v>0</v>
      </c>
      <c r="L227" s="365">
        <v>0</v>
      </c>
      <c r="M227" s="366">
        <v>36693</v>
      </c>
      <c r="N227" s="62"/>
      <c r="O227" s="62"/>
    </row>
    <row r="228" spans="1:15" ht="18.399999999999999" customHeight="1">
      <c r="A228" s="74"/>
      <c r="B228" s="70"/>
      <c r="C228" s="71" t="s">
        <v>4</v>
      </c>
      <c r="D228" s="80" t="s">
        <v>43</v>
      </c>
      <c r="E228" s="73">
        <v>911414.41287999996</v>
      </c>
      <c r="F228" s="73">
        <v>798709</v>
      </c>
      <c r="G228" s="73"/>
      <c r="H228" s="73">
        <v>253</v>
      </c>
      <c r="I228" s="73">
        <v>52696.025999999998</v>
      </c>
      <c r="J228" s="73">
        <v>417.3</v>
      </c>
      <c r="K228" s="73">
        <v>0</v>
      </c>
      <c r="L228" s="73">
        <v>0</v>
      </c>
      <c r="M228" s="405">
        <v>59339.086880000003</v>
      </c>
      <c r="N228" s="62"/>
      <c r="O228" s="62"/>
    </row>
    <row r="229" spans="1:15" ht="18.399999999999999" customHeight="1">
      <c r="A229" s="74"/>
      <c r="B229" s="70"/>
      <c r="C229" s="71" t="s">
        <v>4</v>
      </c>
      <c r="D229" s="80" t="s">
        <v>44</v>
      </c>
      <c r="E229" s="73">
        <v>623759.70919000008</v>
      </c>
      <c r="F229" s="73">
        <v>545215.72923000006</v>
      </c>
      <c r="G229" s="73"/>
      <c r="H229" s="73">
        <v>52.856390000000005</v>
      </c>
      <c r="I229" s="73">
        <v>29087.836959999997</v>
      </c>
      <c r="J229" s="73">
        <v>52.3</v>
      </c>
      <c r="K229" s="73">
        <v>0</v>
      </c>
      <c r="L229" s="73">
        <v>0</v>
      </c>
      <c r="M229" s="405">
        <v>49350.986610000014</v>
      </c>
      <c r="N229" s="62"/>
      <c r="O229" s="62"/>
    </row>
    <row r="230" spans="1:15" ht="18.399999999999999" customHeight="1">
      <c r="A230" s="74"/>
      <c r="B230" s="70"/>
      <c r="C230" s="71" t="s">
        <v>4</v>
      </c>
      <c r="D230" s="80" t="s">
        <v>45</v>
      </c>
      <c r="E230" s="286">
        <v>0.70524833308459245</v>
      </c>
      <c r="F230" s="286">
        <v>0.68262124156607729</v>
      </c>
      <c r="G230" s="286"/>
      <c r="H230" s="286">
        <v>0.2009748669201521</v>
      </c>
      <c r="I230" s="286">
        <v>0.60224511811838743</v>
      </c>
      <c r="J230" s="286">
        <v>0.10673469387755101</v>
      </c>
      <c r="K230" s="286">
        <v>0</v>
      </c>
      <c r="L230" s="286">
        <v>0</v>
      </c>
      <c r="M230" s="406">
        <v>1.3449700654075714</v>
      </c>
      <c r="N230" s="62"/>
      <c r="O230" s="62"/>
    </row>
    <row r="231" spans="1:15" ht="18.399999999999999" customHeight="1">
      <c r="A231" s="76"/>
      <c r="B231" s="77"/>
      <c r="C231" s="78" t="s">
        <v>4</v>
      </c>
      <c r="D231" s="82" t="s">
        <v>46</v>
      </c>
      <c r="E231" s="287">
        <v>0.68438648805099211</v>
      </c>
      <c r="F231" s="287">
        <v>0.68262124156607729</v>
      </c>
      <c r="G231" s="287"/>
      <c r="H231" s="287">
        <v>0.20891853754940715</v>
      </c>
      <c r="I231" s="287">
        <v>0.55199299013553693</v>
      </c>
      <c r="J231" s="287">
        <v>0.12532949916127487</v>
      </c>
      <c r="K231" s="287">
        <v>0</v>
      </c>
      <c r="L231" s="287">
        <v>0</v>
      </c>
      <c r="M231" s="407">
        <v>0.83167755361320805</v>
      </c>
      <c r="N231" s="62"/>
      <c r="O231" s="62"/>
    </row>
    <row r="232" spans="1:15" ht="18.399999999999999" customHeight="1">
      <c r="A232" s="69" t="s">
        <v>145</v>
      </c>
      <c r="B232" s="70" t="s">
        <v>48</v>
      </c>
      <c r="C232" s="71" t="s">
        <v>146</v>
      </c>
      <c r="D232" s="80" t="s">
        <v>42</v>
      </c>
      <c r="E232" s="73">
        <v>2035677</v>
      </c>
      <c r="F232" s="365">
        <v>21243</v>
      </c>
      <c r="G232" s="365"/>
      <c r="H232" s="365">
        <v>277993</v>
      </c>
      <c r="I232" s="365">
        <v>1684261</v>
      </c>
      <c r="J232" s="365">
        <v>52180</v>
      </c>
      <c r="K232" s="365">
        <v>0</v>
      </c>
      <c r="L232" s="365">
        <v>0</v>
      </c>
      <c r="M232" s="366">
        <v>0</v>
      </c>
      <c r="N232" s="62"/>
      <c r="O232" s="62"/>
    </row>
    <row r="233" spans="1:15" ht="18.399999999999999" customHeight="1">
      <c r="A233" s="69"/>
      <c r="B233" s="70"/>
      <c r="C233" s="71" t="s">
        <v>4</v>
      </c>
      <c r="D233" s="80" t="s">
        <v>43</v>
      </c>
      <c r="E233" s="73">
        <v>2138459.1449999996</v>
      </c>
      <c r="F233" s="73">
        <v>115673.67199999999</v>
      </c>
      <c r="G233" s="73"/>
      <c r="H233" s="73">
        <v>278907.94999999995</v>
      </c>
      <c r="I233" s="73">
        <v>1687991.3389999997</v>
      </c>
      <c r="J233" s="73">
        <v>55886.183999999994</v>
      </c>
      <c r="K233" s="73">
        <v>0</v>
      </c>
      <c r="L233" s="73">
        <v>0</v>
      </c>
      <c r="M233" s="405">
        <v>0</v>
      </c>
      <c r="N233" s="62"/>
      <c r="O233" s="62"/>
    </row>
    <row r="234" spans="1:15" ht="18.399999999999999" customHeight="1">
      <c r="A234" s="74"/>
      <c r="B234" s="70"/>
      <c r="C234" s="71" t="s">
        <v>4</v>
      </c>
      <c r="D234" s="80" t="s">
        <v>44</v>
      </c>
      <c r="E234" s="73">
        <v>1421626.72688</v>
      </c>
      <c r="F234" s="73">
        <v>90503.249890000006</v>
      </c>
      <c r="G234" s="73"/>
      <c r="H234" s="73">
        <v>119284.0935</v>
      </c>
      <c r="I234" s="73">
        <v>1206204.50238</v>
      </c>
      <c r="J234" s="73">
        <v>5634.8811100000003</v>
      </c>
      <c r="K234" s="73">
        <v>0</v>
      </c>
      <c r="L234" s="73">
        <v>0</v>
      </c>
      <c r="M234" s="405">
        <v>0</v>
      </c>
      <c r="N234" s="62"/>
      <c r="O234" s="62"/>
    </row>
    <row r="235" spans="1:15" ht="18.399999999999999" customHeight="1">
      <c r="A235" s="74"/>
      <c r="B235" s="70"/>
      <c r="C235" s="71" t="s">
        <v>4</v>
      </c>
      <c r="D235" s="80" t="s">
        <v>45</v>
      </c>
      <c r="E235" s="286">
        <v>0.69835574449188154</v>
      </c>
      <c r="F235" s="286">
        <v>4.2603798846678913</v>
      </c>
      <c r="G235" s="286"/>
      <c r="H235" s="286">
        <v>0.42909027745302941</v>
      </c>
      <c r="I235" s="286">
        <v>0.71616246079437806</v>
      </c>
      <c r="J235" s="286">
        <v>0.10798928919126102</v>
      </c>
      <c r="K235" s="286">
        <v>0</v>
      </c>
      <c r="L235" s="286">
        <v>0</v>
      </c>
      <c r="M235" s="406">
        <v>0</v>
      </c>
      <c r="N235" s="62"/>
      <c r="O235" s="62"/>
    </row>
    <row r="236" spans="1:15" ht="18.399999999999999" customHeight="1">
      <c r="A236" s="76"/>
      <c r="B236" s="77"/>
      <c r="C236" s="78" t="s">
        <v>4</v>
      </c>
      <c r="D236" s="82" t="s">
        <v>46</v>
      </c>
      <c r="E236" s="287">
        <v>0.66479022066142879</v>
      </c>
      <c r="F236" s="287">
        <v>0.78240146029080859</v>
      </c>
      <c r="G236" s="287"/>
      <c r="H236" s="287">
        <v>0.42768265838245206</v>
      </c>
      <c r="I236" s="287">
        <v>0.71457979345710387</v>
      </c>
      <c r="J236" s="287">
        <v>0.10082780227041448</v>
      </c>
      <c r="K236" s="287">
        <v>0</v>
      </c>
      <c r="L236" s="287">
        <v>0</v>
      </c>
      <c r="M236" s="407">
        <v>0</v>
      </c>
      <c r="N236" s="62"/>
      <c r="O236" s="62"/>
    </row>
    <row r="237" spans="1:15" ht="18.399999999999999" customHeight="1">
      <c r="A237" s="69" t="s">
        <v>147</v>
      </c>
      <c r="B237" s="70" t="s">
        <v>48</v>
      </c>
      <c r="C237" s="71" t="s">
        <v>148</v>
      </c>
      <c r="D237" s="80" t="s">
        <v>42</v>
      </c>
      <c r="E237" s="73">
        <v>5103028</v>
      </c>
      <c r="F237" s="365">
        <v>2867888</v>
      </c>
      <c r="G237" s="365"/>
      <c r="H237" s="365">
        <v>4488</v>
      </c>
      <c r="I237" s="365">
        <v>1346860</v>
      </c>
      <c r="J237" s="365">
        <v>783336</v>
      </c>
      <c r="K237" s="365">
        <v>0</v>
      </c>
      <c r="L237" s="365">
        <v>0</v>
      </c>
      <c r="M237" s="366">
        <v>100456</v>
      </c>
      <c r="N237" s="62"/>
      <c r="O237" s="62"/>
    </row>
    <row r="238" spans="1:15" ht="18.399999999999999" customHeight="1">
      <c r="A238" s="74"/>
      <c r="B238" s="70"/>
      <c r="C238" s="71" t="s">
        <v>4</v>
      </c>
      <c r="D238" s="80" t="s">
        <v>43</v>
      </c>
      <c r="E238" s="73">
        <v>5950786.8500000006</v>
      </c>
      <c r="F238" s="73">
        <v>3492082.8285400006</v>
      </c>
      <c r="G238" s="73"/>
      <c r="H238" s="73">
        <v>4714.9380000000001</v>
      </c>
      <c r="I238" s="73">
        <v>1471375.4944600002</v>
      </c>
      <c r="J238" s="73">
        <v>882026.05200000014</v>
      </c>
      <c r="K238" s="73">
        <v>0</v>
      </c>
      <c r="L238" s="73">
        <v>0</v>
      </c>
      <c r="M238" s="405">
        <v>100587.537</v>
      </c>
      <c r="N238" s="62"/>
      <c r="O238" s="62"/>
    </row>
    <row r="239" spans="1:15" ht="18.399999999999999" customHeight="1">
      <c r="A239" s="74"/>
      <c r="B239" s="70"/>
      <c r="C239" s="71" t="s">
        <v>4</v>
      </c>
      <c r="D239" s="80" t="s">
        <v>44</v>
      </c>
      <c r="E239" s="73">
        <v>3086420.8812500006</v>
      </c>
      <c r="F239" s="73">
        <v>2162022.7646000003</v>
      </c>
      <c r="G239" s="73"/>
      <c r="H239" s="73">
        <v>1900.3622700000001</v>
      </c>
      <c r="I239" s="73">
        <v>538639.09255000006</v>
      </c>
      <c r="J239" s="73">
        <v>325259.2215000001</v>
      </c>
      <c r="K239" s="73">
        <v>0</v>
      </c>
      <c r="L239" s="73">
        <v>0</v>
      </c>
      <c r="M239" s="405">
        <v>58599.440330000012</v>
      </c>
      <c r="N239" s="62"/>
      <c r="O239" s="62"/>
    </row>
    <row r="240" spans="1:15" ht="18.399999999999999" customHeight="1">
      <c r="A240" s="74"/>
      <c r="B240" s="70"/>
      <c r="C240" s="71" t="s">
        <v>4</v>
      </c>
      <c r="D240" s="80" t="s">
        <v>45</v>
      </c>
      <c r="E240" s="286">
        <v>0.60482146702898765</v>
      </c>
      <c r="F240" s="286">
        <v>0.75387280277333013</v>
      </c>
      <c r="G240" s="286"/>
      <c r="H240" s="286">
        <v>0.42343187834224599</v>
      </c>
      <c r="I240" s="286">
        <v>0.39992210961050151</v>
      </c>
      <c r="J240" s="286">
        <v>0.41522312455957611</v>
      </c>
      <c r="K240" s="286">
        <v>0</v>
      </c>
      <c r="L240" s="286">
        <v>0</v>
      </c>
      <c r="M240" s="406">
        <v>0.58333439844309953</v>
      </c>
      <c r="N240" s="62"/>
      <c r="O240" s="62"/>
    </row>
    <row r="241" spans="1:15" ht="18.399999999999999" customHeight="1">
      <c r="A241" s="76"/>
      <c r="B241" s="77"/>
      <c r="C241" s="78" t="s">
        <v>4</v>
      </c>
      <c r="D241" s="82" t="s">
        <v>46</v>
      </c>
      <c r="E241" s="287">
        <v>0.5186576093294285</v>
      </c>
      <c r="F241" s="287">
        <v>0.61912127253405302</v>
      </c>
      <c r="G241" s="287"/>
      <c r="H241" s="287">
        <v>0.40305138052716705</v>
      </c>
      <c r="I241" s="287">
        <v>0.36607860779119639</v>
      </c>
      <c r="J241" s="287">
        <v>0.36876373522354877</v>
      </c>
      <c r="K241" s="287">
        <v>0</v>
      </c>
      <c r="L241" s="287">
        <v>0</v>
      </c>
      <c r="M241" s="407">
        <v>0.58257157971767426</v>
      </c>
      <c r="N241" s="62"/>
      <c r="O241" s="62"/>
    </row>
    <row r="242" spans="1:15" ht="18.399999999999999" customHeight="1">
      <c r="A242" s="69" t="s">
        <v>149</v>
      </c>
      <c r="B242" s="70" t="s">
        <v>48</v>
      </c>
      <c r="C242" s="71" t="s">
        <v>150</v>
      </c>
      <c r="D242" s="80" t="s">
        <v>42</v>
      </c>
      <c r="E242" s="73">
        <v>306707</v>
      </c>
      <c r="F242" s="365">
        <v>228318</v>
      </c>
      <c r="G242" s="365"/>
      <c r="H242" s="365">
        <v>83</v>
      </c>
      <c r="I242" s="365">
        <v>50251</v>
      </c>
      <c r="J242" s="365">
        <v>2386</v>
      </c>
      <c r="K242" s="365">
        <v>0</v>
      </c>
      <c r="L242" s="365">
        <v>0</v>
      </c>
      <c r="M242" s="366">
        <v>25669</v>
      </c>
      <c r="N242" s="62"/>
      <c r="O242" s="62"/>
    </row>
    <row r="243" spans="1:15" ht="18" customHeight="1">
      <c r="A243" s="69"/>
      <c r="B243" s="70"/>
      <c r="C243" s="71" t="s">
        <v>4</v>
      </c>
      <c r="D243" s="80" t="s">
        <v>43</v>
      </c>
      <c r="E243" s="73">
        <v>325454.96703999996</v>
      </c>
      <c r="F243" s="73">
        <v>228318</v>
      </c>
      <c r="G243" s="73"/>
      <c r="H243" s="73">
        <v>83</v>
      </c>
      <c r="I243" s="73">
        <v>67305.030039999998</v>
      </c>
      <c r="J243" s="73">
        <v>2306</v>
      </c>
      <c r="K243" s="73">
        <v>0</v>
      </c>
      <c r="L243" s="73">
        <v>0</v>
      </c>
      <c r="M243" s="405">
        <v>27442.937000000002</v>
      </c>
      <c r="N243" s="62"/>
      <c r="O243" s="62"/>
    </row>
    <row r="244" spans="1:15" ht="18.399999999999999" customHeight="1">
      <c r="A244" s="74"/>
      <c r="B244" s="70"/>
      <c r="C244" s="71" t="s">
        <v>4</v>
      </c>
      <c r="D244" s="80" t="s">
        <v>44</v>
      </c>
      <c r="E244" s="73">
        <v>213297.11502999999</v>
      </c>
      <c r="F244" s="73">
        <v>164328</v>
      </c>
      <c r="G244" s="73"/>
      <c r="H244" s="73">
        <v>40.988800000000005</v>
      </c>
      <c r="I244" s="73">
        <v>38590.305899999985</v>
      </c>
      <c r="J244" s="73">
        <v>195.97749999999999</v>
      </c>
      <c r="K244" s="73">
        <v>0</v>
      </c>
      <c r="L244" s="73">
        <v>0</v>
      </c>
      <c r="M244" s="405">
        <v>10141.842830000001</v>
      </c>
      <c r="N244" s="62"/>
      <c r="O244" s="62"/>
    </row>
    <row r="245" spans="1:15" ht="18.399999999999999" customHeight="1">
      <c r="A245" s="74"/>
      <c r="B245" s="70"/>
      <c r="C245" s="71" t="s">
        <v>4</v>
      </c>
      <c r="D245" s="80" t="s">
        <v>45</v>
      </c>
      <c r="E245" s="286">
        <v>0.69544260492913423</v>
      </c>
      <c r="F245" s="286">
        <v>0.71973300396814965</v>
      </c>
      <c r="G245" s="286"/>
      <c r="H245" s="286">
        <v>0.49384096385542176</v>
      </c>
      <c r="I245" s="286">
        <v>0.76795100396011995</v>
      </c>
      <c r="J245" s="286">
        <v>8.2136420787929584E-2</v>
      </c>
      <c r="K245" s="286">
        <v>0</v>
      </c>
      <c r="L245" s="286">
        <v>0</v>
      </c>
      <c r="M245" s="406">
        <v>0.39510081538042002</v>
      </c>
      <c r="N245" s="62"/>
      <c r="O245" s="62"/>
    </row>
    <row r="246" spans="1:15" ht="18.399999999999999" customHeight="1">
      <c r="A246" s="76"/>
      <c r="B246" s="77"/>
      <c r="C246" s="78" t="s">
        <v>4</v>
      </c>
      <c r="D246" s="82" t="s">
        <v>46</v>
      </c>
      <c r="E246" s="287">
        <v>0.65538134805539705</v>
      </c>
      <c r="F246" s="287">
        <v>0.71973300396814965</v>
      </c>
      <c r="G246" s="287"/>
      <c r="H246" s="287">
        <v>0.49384096385542176</v>
      </c>
      <c r="I246" s="287">
        <v>0.57336436633436483</v>
      </c>
      <c r="J246" s="287">
        <v>8.4985906331309619E-2</v>
      </c>
      <c r="K246" s="287">
        <v>0</v>
      </c>
      <c r="L246" s="287">
        <v>0</v>
      </c>
      <c r="M246" s="407">
        <v>0.36956113079296143</v>
      </c>
      <c r="N246" s="62"/>
      <c r="O246" s="62"/>
    </row>
    <row r="247" spans="1:15" ht="18.399999999999999" customHeight="1">
      <c r="A247" s="69" t="s">
        <v>151</v>
      </c>
      <c r="B247" s="70" t="s">
        <v>48</v>
      </c>
      <c r="C247" s="71" t="s">
        <v>152</v>
      </c>
      <c r="D247" s="80" t="s">
        <v>42</v>
      </c>
      <c r="E247" s="73">
        <v>582940</v>
      </c>
      <c r="F247" s="365">
        <v>575623</v>
      </c>
      <c r="G247" s="365"/>
      <c r="H247" s="365">
        <v>22</v>
      </c>
      <c r="I247" s="365">
        <v>7120</v>
      </c>
      <c r="J247" s="365">
        <v>175</v>
      </c>
      <c r="K247" s="365">
        <v>0</v>
      </c>
      <c r="L247" s="365">
        <v>0</v>
      </c>
      <c r="M247" s="366">
        <v>0</v>
      </c>
      <c r="N247" s="62"/>
      <c r="O247" s="62"/>
    </row>
    <row r="248" spans="1:15" ht="18.399999999999999" customHeight="1">
      <c r="A248" s="69"/>
      <c r="B248" s="70"/>
      <c r="C248" s="71" t="s">
        <v>4</v>
      </c>
      <c r="D248" s="80" t="s">
        <v>43</v>
      </c>
      <c r="E248" s="73">
        <v>1198522.3459300001</v>
      </c>
      <c r="F248" s="73">
        <v>1190531</v>
      </c>
      <c r="G248" s="73"/>
      <c r="H248" s="73">
        <v>26.8</v>
      </c>
      <c r="I248" s="73">
        <v>7804.5459300000002</v>
      </c>
      <c r="J248" s="73">
        <v>160</v>
      </c>
      <c r="K248" s="73">
        <v>0</v>
      </c>
      <c r="L248" s="73">
        <v>0</v>
      </c>
      <c r="M248" s="405">
        <v>0</v>
      </c>
      <c r="N248" s="62"/>
      <c r="O248" s="62"/>
    </row>
    <row r="249" spans="1:15" ht="18.399999999999999" customHeight="1">
      <c r="A249" s="74"/>
      <c r="B249" s="70"/>
      <c r="C249" s="71" t="s">
        <v>4</v>
      </c>
      <c r="D249" s="80" t="s">
        <v>44</v>
      </c>
      <c r="E249" s="73">
        <v>849537.89692999981</v>
      </c>
      <c r="F249" s="73">
        <v>845695.41290999984</v>
      </c>
      <c r="G249" s="73"/>
      <c r="H249" s="73">
        <v>14.559200000000001</v>
      </c>
      <c r="I249" s="73">
        <v>3827.9248200000002</v>
      </c>
      <c r="J249" s="73">
        <v>0</v>
      </c>
      <c r="K249" s="73">
        <v>0</v>
      </c>
      <c r="L249" s="73">
        <v>0</v>
      </c>
      <c r="M249" s="405">
        <v>0</v>
      </c>
      <c r="N249" s="62"/>
      <c r="O249" s="62"/>
    </row>
    <row r="250" spans="1:15" ht="18.399999999999999" customHeight="1">
      <c r="A250" s="74"/>
      <c r="B250" s="70"/>
      <c r="C250" s="71" t="s">
        <v>4</v>
      </c>
      <c r="D250" s="80" t="s">
        <v>45</v>
      </c>
      <c r="E250" s="286">
        <v>1.4573333395032075</v>
      </c>
      <c r="F250" s="286">
        <v>1.4691828035189696</v>
      </c>
      <c r="G250" s="286"/>
      <c r="H250" s="286">
        <v>0.66178181818181825</v>
      </c>
      <c r="I250" s="286">
        <v>0.53762989044943821</v>
      </c>
      <c r="J250" s="286">
        <v>0</v>
      </c>
      <c r="K250" s="286">
        <v>0</v>
      </c>
      <c r="L250" s="286">
        <v>0</v>
      </c>
      <c r="M250" s="406">
        <v>0</v>
      </c>
      <c r="N250" s="62"/>
      <c r="O250" s="62"/>
    </row>
    <row r="251" spans="1:15" ht="18.399999999999999" customHeight="1">
      <c r="A251" s="76"/>
      <c r="B251" s="77"/>
      <c r="C251" s="78" t="s">
        <v>4</v>
      </c>
      <c r="D251" s="82" t="s">
        <v>46</v>
      </c>
      <c r="E251" s="287">
        <v>0.70882107439623598</v>
      </c>
      <c r="F251" s="287">
        <v>0.71035144226399805</v>
      </c>
      <c r="G251" s="287"/>
      <c r="H251" s="287">
        <v>0.54325373134328359</v>
      </c>
      <c r="I251" s="287">
        <v>0.49047373855355092</v>
      </c>
      <c r="J251" s="287">
        <v>0</v>
      </c>
      <c r="K251" s="287">
        <v>0</v>
      </c>
      <c r="L251" s="287">
        <v>0</v>
      </c>
      <c r="M251" s="407">
        <v>0</v>
      </c>
      <c r="N251" s="62"/>
      <c r="O251" s="62"/>
    </row>
    <row r="252" spans="1:15" ht="18.399999999999999" customHeight="1">
      <c r="A252" s="69" t="s">
        <v>153</v>
      </c>
      <c r="B252" s="70" t="s">
        <v>48</v>
      </c>
      <c r="C252" s="71" t="s">
        <v>154</v>
      </c>
      <c r="D252" s="80" t="s">
        <v>42</v>
      </c>
      <c r="E252" s="73">
        <v>34055</v>
      </c>
      <c r="F252" s="365">
        <v>0</v>
      </c>
      <c r="G252" s="365"/>
      <c r="H252" s="365">
        <v>9</v>
      </c>
      <c r="I252" s="365">
        <v>29191</v>
      </c>
      <c r="J252" s="365">
        <v>474</v>
      </c>
      <c r="K252" s="365">
        <v>0</v>
      </c>
      <c r="L252" s="365">
        <v>0</v>
      </c>
      <c r="M252" s="366">
        <v>4381</v>
      </c>
      <c r="N252" s="62"/>
      <c r="O252" s="62"/>
    </row>
    <row r="253" spans="1:15" ht="18.399999999999999" customHeight="1">
      <c r="A253" s="74"/>
      <c r="B253" s="70"/>
      <c r="C253" s="71" t="s">
        <v>4</v>
      </c>
      <c r="D253" s="80" t="s">
        <v>43</v>
      </c>
      <c r="E253" s="73">
        <v>34159.887000000002</v>
      </c>
      <c r="F253" s="73">
        <v>0</v>
      </c>
      <c r="G253" s="73"/>
      <c r="H253" s="73">
        <v>9</v>
      </c>
      <c r="I253" s="73">
        <v>29202.817999999999</v>
      </c>
      <c r="J253" s="73">
        <v>474</v>
      </c>
      <c r="K253" s="73">
        <v>0</v>
      </c>
      <c r="L253" s="73">
        <v>0</v>
      </c>
      <c r="M253" s="405">
        <v>4474.0689999999995</v>
      </c>
      <c r="N253" s="62"/>
      <c r="O253" s="62"/>
    </row>
    <row r="254" spans="1:15" ht="18.399999999999999" customHeight="1">
      <c r="A254" s="74"/>
      <c r="B254" s="70"/>
      <c r="C254" s="71" t="s">
        <v>4</v>
      </c>
      <c r="D254" s="80" t="s">
        <v>44</v>
      </c>
      <c r="E254" s="73">
        <v>20337.397620000003</v>
      </c>
      <c r="F254" s="73">
        <v>0</v>
      </c>
      <c r="G254" s="73"/>
      <c r="H254" s="73">
        <v>5.9098999999999995</v>
      </c>
      <c r="I254" s="73">
        <v>18034.804740000003</v>
      </c>
      <c r="J254" s="73">
        <v>28.29</v>
      </c>
      <c r="K254" s="73">
        <v>0</v>
      </c>
      <c r="L254" s="73">
        <v>0</v>
      </c>
      <c r="M254" s="405">
        <v>2268.3929799999996</v>
      </c>
      <c r="N254" s="62"/>
      <c r="O254" s="62"/>
    </row>
    <row r="255" spans="1:15" ht="18.399999999999999" customHeight="1">
      <c r="A255" s="74"/>
      <c r="B255" s="70"/>
      <c r="C255" s="71" t="s">
        <v>4</v>
      </c>
      <c r="D255" s="80" t="s">
        <v>45</v>
      </c>
      <c r="E255" s="286">
        <v>0.59719270650418455</v>
      </c>
      <c r="F255" s="286">
        <v>0</v>
      </c>
      <c r="G255" s="286"/>
      <c r="H255" s="286">
        <v>0.65665555555555555</v>
      </c>
      <c r="I255" s="286">
        <v>0.61782072351067119</v>
      </c>
      <c r="J255" s="286">
        <v>5.9683544303797464E-2</v>
      </c>
      <c r="K255" s="286">
        <v>0</v>
      </c>
      <c r="L255" s="286">
        <v>0</v>
      </c>
      <c r="M255" s="406">
        <v>0.51777972608993372</v>
      </c>
      <c r="N255" s="62"/>
      <c r="O255" s="62"/>
    </row>
    <row r="256" spans="1:15" ht="18.399999999999999" customHeight="1">
      <c r="A256" s="76"/>
      <c r="B256" s="77"/>
      <c r="C256" s="78" t="s">
        <v>4</v>
      </c>
      <c r="D256" s="82" t="s">
        <v>46</v>
      </c>
      <c r="E256" s="287">
        <v>0.59535904261041617</v>
      </c>
      <c r="F256" s="287">
        <v>0</v>
      </c>
      <c r="G256" s="287"/>
      <c r="H256" s="287">
        <v>0.65665555555555555</v>
      </c>
      <c r="I256" s="287">
        <v>0.61757069951262933</v>
      </c>
      <c r="J256" s="287">
        <v>5.9683544303797464E-2</v>
      </c>
      <c r="K256" s="287">
        <v>0</v>
      </c>
      <c r="L256" s="287">
        <v>0</v>
      </c>
      <c r="M256" s="407">
        <v>0.50700893973695982</v>
      </c>
      <c r="N256" s="62"/>
      <c r="O256" s="62"/>
    </row>
    <row r="257" spans="1:15" ht="18.399999999999999" customHeight="1">
      <c r="A257" s="69" t="s">
        <v>155</v>
      </c>
      <c r="B257" s="70" t="s">
        <v>48</v>
      </c>
      <c r="C257" s="71" t="s">
        <v>156</v>
      </c>
      <c r="D257" s="80" t="s">
        <v>42</v>
      </c>
      <c r="E257" s="73">
        <v>42468</v>
      </c>
      <c r="F257" s="365">
        <v>0</v>
      </c>
      <c r="G257" s="365"/>
      <c r="H257" s="365">
        <v>5</v>
      </c>
      <c r="I257" s="365">
        <v>40463</v>
      </c>
      <c r="J257" s="365">
        <v>2000</v>
      </c>
      <c r="K257" s="365">
        <v>0</v>
      </c>
      <c r="L257" s="365">
        <v>0</v>
      </c>
      <c r="M257" s="366">
        <v>0</v>
      </c>
      <c r="N257" s="62"/>
      <c r="O257" s="62"/>
    </row>
    <row r="258" spans="1:15" ht="18.399999999999999" customHeight="1">
      <c r="A258" s="74"/>
      <c r="B258" s="70"/>
      <c r="C258" s="71" t="s">
        <v>4</v>
      </c>
      <c r="D258" s="80" t="s">
        <v>43</v>
      </c>
      <c r="E258" s="73">
        <v>49111.018999999993</v>
      </c>
      <c r="F258" s="73">
        <v>0</v>
      </c>
      <c r="G258" s="73"/>
      <c r="H258" s="73">
        <v>31</v>
      </c>
      <c r="I258" s="73">
        <v>47972.018999999993</v>
      </c>
      <c r="J258" s="73">
        <v>1108</v>
      </c>
      <c r="K258" s="73">
        <v>0</v>
      </c>
      <c r="L258" s="73">
        <v>0</v>
      </c>
      <c r="M258" s="405">
        <v>0</v>
      </c>
      <c r="N258" s="62"/>
      <c r="O258" s="62"/>
    </row>
    <row r="259" spans="1:15" ht="18.399999999999999" customHeight="1">
      <c r="A259" s="74"/>
      <c r="B259" s="70"/>
      <c r="C259" s="71" t="s">
        <v>4</v>
      </c>
      <c r="D259" s="80" t="s">
        <v>44</v>
      </c>
      <c r="E259" s="73">
        <v>28839.233150000004</v>
      </c>
      <c r="F259" s="73">
        <v>0</v>
      </c>
      <c r="G259" s="73"/>
      <c r="H259" s="73">
        <v>29.835810000000002</v>
      </c>
      <c r="I259" s="73">
        <v>28649.333750000002</v>
      </c>
      <c r="J259" s="73">
        <v>160.06359</v>
      </c>
      <c r="K259" s="73">
        <v>0</v>
      </c>
      <c r="L259" s="73">
        <v>0</v>
      </c>
      <c r="M259" s="405">
        <v>0</v>
      </c>
      <c r="N259" s="62"/>
      <c r="O259" s="62"/>
    </row>
    <row r="260" spans="1:15" ht="18" customHeight="1">
      <c r="A260" s="74"/>
      <c r="B260" s="70"/>
      <c r="C260" s="71" t="s">
        <v>4</v>
      </c>
      <c r="D260" s="80" t="s">
        <v>45</v>
      </c>
      <c r="E260" s="286">
        <v>0.67908150018837721</v>
      </c>
      <c r="F260" s="286">
        <v>0</v>
      </c>
      <c r="G260" s="286"/>
      <c r="H260" s="286">
        <v>5.9671620000000001</v>
      </c>
      <c r="I260" s="286">
        <v>0.70803780614388456</v>
      </c>
      <c r="J260" s="286">
        <v>8.0031795000000003E-2</v>
      </c>
      <c r="K260" s="286">
        <v>0</v>
      </c>
      <c r="L260" s="286">
        <v>0</v>
      </c>
      <c r="M260" s="406">
        <v>0</v>
      </c>
      <c r="N260" s="62"/>
      <c r="O260" s="62"/>
    </row>
    <row r="261" spans="1:15" ht="18.399999999999999" customHeight="1">
      <c r="A261" s="76"/>
      <c r="B261" s="77"/>
      <c r="C261" s="78" t="s">
        <v>4</v>
      </c>
      <c r="D261" s="79" t="s">
        <v>46</v>
      </c>
      <c r="E261" s="408">
        <v>0.58722530579135424</v>
      </c>
      <c r="F261" s="287">
        <v>0</v>
      </c>
      <c r="G261" s="287"/>
      <c r="H261" s="287">
        <v>0.96244548387096784</v>
      </c>
      <c r="I261" s="287">
        <v>0.59720925546202264</v>
      </c>
      <c r="J261" s="287">
        <v>0.14446172382671479</v>
      </c>
      <c r="K261" s="287">
        <v>0</v>
      </c>
      <c r="L261" s="287">
        <v>0</v>
      </c>
      <c r="M261" s="407">
        <v>0</v>
      </c>
      <c r="N261" s="62"/>
      <c r="O261" s="62"/>
    </row>
    <row r="262" spans="1:15" ht="18.399999999999999" customHeight="1">
      <c r="A262" s="69" t="s">
        <v>157</v>
      </c>
      <c r="B262" s="70" t="s">
        <v>48</v>
      </c>
      <c r="C262" s="71" t="s">
        <v>158</v>
      </c>
      <c r="D262" s="72" t="s">
        <v>42</v>
      </c>
      <c r="E262" s="73">
        <v>15030</v>
      </c>
      <c r="F262" s="365">
        <v>0</v>
      </c>
      <c r="G262" s="365"/>
      <c r="H262" s="365">
        <v>2850</v>
      </c>
      <c r="I262" s="365">
        <v>11658</v>
      </c>
      <c r="J262" s="365">
        <v>522</v>
      </c>
      <c r="K262" s="365">
        <v>0</v>
      </c>
      <c r="L262" s="365">
        <v>0</v>
      </c>
      <c r="M262" s="366">
        <v>0</v>
      </c>
      <c r="N262" s="62"/>
      <c r="O262" s="62"/>
    </row>
    <row r="263" spans="1:15" ht="18.399999999999999" customHeight="1">
      <c r="A263" s="74"/>
      <c r="B263" s="70"/>
      <c r="C263" s="71" t="s">
        <v>4</v>
      </c>
      <c r="D263" s="80" t="s">
        <v>43</v>
      </c>
      <c r="E263" s="73">
        <v>15030</v>
      </c>
      <c r="F263" s="73">
        <v>0</v>
      </c>
      <c r="G263" s="73"/>
      <c r="H263" s="73">
        <v>2850</v>
      </c>
      <c r="I263" s="73">
        <v>11658</v>
      </c>
      <c r="J263" s="73">
        <v>522</v>
      </c>
      <c r="K263" s="73">
        <v>0</v>
      </c>
      <c r="L263" s="73">
        <v>0</v>
      </c>
      <c r="M263" s="405">
        <v>0</v>
      </c>
      <c r="N263" s="62"/>
      <c r="O263" s="62"/>
    </row>
    <row r="264" spans="1:15" ht="18.399999999999999" customHeight="1">
      <c r="A264" s="74"/>
      <c r="B264" s="70"/>
      <c r="C264" s="71" t="s">
        <v>4</v>
      </c>
      <c r="D264" s="80" t="s">
        <v>44</v>
      </c>
      <c r="E264" s="73">
        <v>7360.6825400000016</v>
      </c>
      <c r="F264" s="73">
        <v>0</v>
      </c>
      <c r="G264" s="73"/>
      <c r="H264" s="73">
        <v>1229.0973899999999</v>
      </c>
      <c r="I264" s="73">
        <v>5986.5851500000017</v>
      </c>
      <c r="J264" s="73">
        <v>145</v>
      </c>
      <c r="K264" s="73">
        <v>0</v>
      </c>
      <c r="L264" s="73">
        <v>0</v>
      </c>
      <c r="M264" s="405">
        <v>0</v>
      </c>
      <c r="N264" s="62"/>
      <c r="O264" s="62"/>
    </row>
    <row r="265" spans="1:15" ht="18.399999999999999" customHeight="1">
      <c r="A265" s="74"/>
      <c r="B265" s="70"/>
      <c r="C265" s="71" t="s">
        <v>4</v>
      </c>
      <c r="D265" s="80" t="s">
        <v>45</v>
      </c>
      <c r="E265" s="286">
        <v>0.48973270392548246</v>
      </c>
      <c r="F265" s="286">
        <v>0</v>
      </c>
      <c r="G265" s="286"/>
      <c r="H265" s="286">
        <v>0.43126224210526315</v>
      </c>
      <c r="I265" s="286">
        <v>0.51351734002401794</v>
      </c>
      <c r="J265" s="286">
        <v>0.27777777777777779</v>
      </c>
      <c r="K265" s="286">
        <v>0</v>
      </c>
      <c r="L265" s="286">
        <v>0</v>
      </c>
      <c r="M265" s="406">
        <v>0</v>
      </c>
      <c r="N265" s="62"/>
      <c r="O265" s="62"/>
    </row>
    <row r="266" spans="1:15" ht="18.399999999999999" customHeight="1">
      <c r="A266" s="76"/>
      <c r="B266" s="77"/>
      <c r="C266" s="78" t="s">
        <v>4</v>
      </c>
      <c r="D266" s="82" t="s">
        <v>46</v>
      </c>
      <c r="E266" s="287">
        <v>0.48973270392548246</v>
      </c>
      <c r="F266" s="287">
        <v>0</v>
      </c>
      <c r="G266" s="287"/>
      <c r="H266" s="287">
        <v>0.43126224210526315</v>
      </c>
      <c r="I266" s="287">
        <v>0.51351734002401794</v>
      </c>
      <c r="J266" s="287">
        <v>0.27777777777777779</v>
      </c>
      <c r="K266" s="287">
        <v>0</v>
      </c>
      <c r="L266" s="287">
        <v>0</v>
      </c>
      <c r="M266" s="407">
        <v>0</v>
      </c>
      <c r="N266" s="62"/>
      <c r="O266" s="62"/>
    </row>
    <row r="267" spans="1:15" ht="18.399999999999999" customHeight="1">
      <c r="A267" s="69" t="s">
        <v>159</v>
      </c>
      <c r="B267" s="70" t="s">
        <v>48</v>
      </c>
      <c r="C267" s="71" t="s">
        <v>160</v>
      </c>
      <c r="D267" s="80" t="s">
        <v>42</v>
      </c>
      <c r="E267" s="73">
        <v>75632</v>
      </c>
      <c r="F267" s="365">
        <v>3675</v>
      </c>
      <c r="G267" s="365"/>
      <c r="H267" s="365">
        <v>450</v>
      </c>
      <c r="I267" s="365">
        <v>57813</v>
      </c>
      <c r="J267" s="365">
        <v>10009</v>
      </c>
      <c r="K267" s="365">
        <v>0</v>
      </c>
      <c r="L267" s="365">
        <v>0</v>
      </c>
      <c r="M267" s="366">
        <v>3685</v>
      </c>
    </row>
    <row r="268" spans="1:15" ht="18.399999999999999" customHeight="1">
      <c r="A268" s="74"/>
      <c r="B268" s="70"/>
      <c r="C268" s="71" t="s">
        <v>161</v>
      </c>
      <c r="D268" s="80" t="s">
        <v>43</v>
      </c>
      <c r="E268" s="73">
        <v>76465.517999999996</v>
      </c>
      <c r="F268" s="73">
        <v>3675</v>
      </c>
      <c r="G268" s="73"/>
      <c r="H268" s="73">
        <v>450</v>
      </c>
      <c r="I268" s="73">
        <v>58463.119999999995</v>
      </c>
      <c r="J268" s="73">
        <v>9734</v>
      </c>
      <c r="K268" s="73">
        <v>0</v>
      </c>
      <c r="L268" s="73">
        <v>0</v>
      </c>
      <c r="M268" s="405">
        <v>4143.3980000000001</v>
      </c>
    </row>
    <row r="269" spans="1:15" ht="18.399999999999999" customHeight="1">
      <c r="A269" s="74"/>
      <c r="B269" s="70"/>
      <c r="C269" s="71" t="s">
        <v>4</v>
      </c>
      <c r="D269" s="80" t="s">
        <v>44</v>
      </c>
      <c r="E269" s="73">
        <v>39927.965150000004</v>
      </c>
      <c r="F269" s="73">
        <v>2066.931</v>
      </c>
      <c r="G269" s="73"/>
      <c r="H269" s="73">
        <v>291.65593000000001</v>
      </c>
      <c r="I269" s="73">
        <v>35474.381150000001</v>
      </c>
      <c r="J269" s="73">
        <v>140.96344999999999</v>
      </c>
      <c r="K269" s="73">
        <v>0</v>
      </c>
      <c r="L269" s="73">
        <v>0</v>
      </c>
      <c r="M269" s="405">
        <v>1954.0336199999997</v>
      </c>
    </row>
    <row r="270" spans="1:15" ht="18.399999999999999" customHeight="1">
      <c r="A270" s="74"/>
      <c r="B270" s="70"/>
      <c r="C270" s="71" t="s">
        <v>4</v>
      </c>
      <c r="D270" s="80" t="s">
        <v>45</v>
      </c>
      <c r="E270" s="286">
        <v>0.52792422717897192</v>
      </c>
      <c r="F270" s="286">
        <v>0.56243020408163269</v>
      </c>
      <c r="G270" s="286"/>
      <c r="H270" s="286">
        <v>0.64812428888888896</v>
      </c>
      <c r="I270" s="286">
        <v>0.61360561032985661</v>
      </c>
      <c r="J270" s="286">
        <v>1.4083669697272455E-2</v>
      </c>
      <c r="K270" s="286">
        <v>0</v>
      </c>
      <c r="L270" s="286">
        <v>0</v>
      </c>
      <c r="M270" s="406">
        <v>0.53026692537313425</v>
      </c>
    </row>
    <row r="271" spans="1:15" ht="18.399999999999999" customHeight="1">
      <c r="A271" s="76"/>
      <c r="B271" s="77"/>
      <c r="C271" s="78" t="s">
        <v>4</v>
      </c>
      <c r="D271" s="82" t="s">
        <v>46</v>
      </c>
      <c r="E271" s="287">
        <v>0.52216955033247803</v>
      </c>
      <c r="F271" s="287">
        <v>0.56243020408163269</v>
      </c>
      <c r="G271" s="287"/>
      <c r="H271" s="287">
        <v>0.64812428888888896</v>
      </c>
      <c r="I271" s="287">
        <v>0.60678220987863807</v>
      </c>
      <c r="J271" s="287">
        <v>1.4481554345592767E-2</v>
      </c>
      <c r="K271" s="287">
        <v>0</v>
      </c>
      <c r="L271" s="287">
        <v>0</v>
      </c>
      <c r="M271" s="407">
        <v>0.47160171916866295</v>
      </c>
    </row>
    <row r="272" spans="1:15" ht="18.399999999999999" customHeight="1">
      <c r="A272" s="69" t="s">
        <v>162</v>
      </c>
      <c r="B272" s="70" t="s">
        <v>48</v>
      </c>
      <c r="C272" s="71" t="s">
        <v>163</v>
      </c>
      <c r="D272" s="80" t="s">
        <v>42</v>
      </c>
      <c r="E272" s="73">
        <v>37186</v>
      </c>
      <c r="F272" s="365">
        <v>1750</v>
      </c>
      <c r="G272" s="365"/>
      <c r="H272" s="365">
        <v>14160</v>
      </c>
      <c r="I272" s="365">
        <v>21061</v>
      </c>
      <c r="J272" s="365">
        <v>215</v>
      </c>
      <c r="K272" s="365">
        <v>0</v>
      </c>
      <c r="L272" s="365">
        <v>0</v>
      </c>
      <c r="M272" s="366">
        <v>0</v>
      </c>
    </row>
    <row r="273" spans="1:13" ht="18.399999999999999" customHeight="1">
      <c r="A273" s="74"/>
      <c r="B273" s="70"/>
      <c r="C273" s="71" t="s">
        <v>164</v>
      </c>
      <c r="D273" s="80" t="s">
        <v>43</v>
      </c>
      <c r="E273" s="73">
        <v>75871.203000000009</v>
      </c>
      <c r="F273" s="73">
        <v>3050</v>
      </c>
      <c r="G273" s="73"/>
      <c r="H273" s="73">
        <v>51013</v>
      </c>
      <c r="I273" s="73">
        <v>21593.203000000001</v>
      </c>
      <c r="J273" s="73">
        <v>215</v>
      </c>
      <c r="K273" s="73">
        <v>0</v>
      </c>
      <c r="L273" s="73">
        <v>0</v>
      </c>
      <c r="M273" s="405">
        <v>0</v>
      </c>
    </row>
    <row r="274" spans="1:13" ht="18.399999999999999" customHeight="1">
      <c r="A274" s="74"/>
      <c r="B274" s="70"/>
      <c r="C274" s="71" t="s">
        <v>4</v>
      </c>
      <c r="D274" s="80" t="s">
        <v>44</v>
      </c>
      <c r="E274" s="73">
        <v>55403.837929999994</v>
      </c>
      <c r="F274" s="73">
        <v>2893.5993100000001</v>
      </c>
      <c r="G274" s="73"/>
      <c r="H274" s="73">
        <v>38082.964739999996</v>
      </c>
      <c r="I274" s="73">
        <v>14267.204140000002</v>
      </c>
      <c r="J274" s="73">
        <v>160.06974</v>
      </c>
      <c r="K274" s="73">
        <v>0</v>
      </c>
      <c r="L274" s="73">
        <v>0</v>
      </c>
      <c r="M274" s="405">
        <v>0</v>
      </c>
    </row>
    <row r="275" spans="1:13" ht="18.399999999999999" customHeight="1">
      <c r="A275" s="74"/>
      <c r="B275" s="70"/>
      <c r="C275" s="71" t="s">
        <v>4</v>
      </c>
      <c r="D275" s="80" t="s">
        <v>45</v>
      </c>
      <c r="E275" s="286">
        <v>1.489911201258538</v>
      </c>
      <c r="F275" s="286">
        <v>1.6534853199999999</v>
      </c>
      <c r="G275" s="286"/>
      <c r="H275" s="286">
        <v>2.6894749110169487</v>
      </c>
      <c r="I275" s="286">
        <v>0.67742292103888713</v>
      </c>
      <c r="J275" s="286">
        <v>0.74451041860465117</v>
      </c>
      <c r="K275" s="286">
        <v>0</v>
      </c>
      <c r="L275" s="286">
        <v>0</v>
      </c>
      <c r="M275" s="406">
        <v>0</v>
      </c>
    </row>
    <row r="276" spans="1:13" ht="18.399999999999999" customHeight="1">
      <c r="A276" s="76"/>
      <c r="B276" s="77"/>
      <c r="C276" s="78" t="s">
        <v>4</v>
      </c>
      <c r="D276" s="82" t="s">
        <v>46</v>
      </c>
      <c r="E276" s="287">
        <v>0.7302353955030868</v>
      </c>
      <c r="F276" s="287">
        <v>0.94872108524590171</v>
      </c>
      <c r="G276" s="287"/>
      <c r="H276" s="287">
        <v>0.74653450571422963</v>
      </c>
      <c r="I276" s="287">
        <v>0.66072662494767453</v>
      </c>
      <c r="J276" s="287">
        <v>0.74451041860465117</v>
      </c>
      <c r="K276" s="287">
        <v>0</v>
      </c>
      <c r="L276" s="287">
        <v>0</v>
      </c>
      <c r="M276" s="407">
        <v>0</v>
      </c>
    </row>
    <row r="277" spans="1:13" ht="18.399999999999999" customHeight="1">
      <c r="A277" s="69" t="s">
        <v>165</v>
      </c>
      <c r="B277" s="70" t="s">
        <v>48</v>
      </c>
      <c r="C277" s="71" t="s">
        <v>166</v>
      </c>
      <c r="D277" s="80" t="s">
        <v>42</v>
      </c>
      <c r="E277" s="73">
        <v>197465</v>
      </c>
      <c r="F277" s="365">
        <v>0</v>
      </c>
      <c r="G277" s="365"/>
      <c r="H277" s="365">
        <v>2070</v>
      </c>
      <c r="I277" s="365">
        <v>180047</v>
      </c>
      <c r="J277" s="365">
        <v>15348</v>
      </c>
      <c r="K277" s="365">
        <v>0</v>
      </c>
      <c r="L277" s="365">
        <v>0</v>
      </c>
      <c r="M277" s="366">
        <v>0</v>
      </c>
    </row>
    <row r="278" spans="1:13" ht="18.399999999999999" customHeight="1">
      <c r="A278" s="74"/>
      <c r="B278" s="70"/>
      <c r="C278" s="71" t="s">
        <v>4</v>
      </c>
      <c r="D278" s="80" t="s">
        <v>43</v>
      </c>
      <c r="E278" s="73">
        <v>197465.00000000006</v>
      </c>
      <c r="F278" s="73">
        <v>0</v>
      </c>
      <c r="G278" s="73"/>
      <c r="H278" s="73">
        <v>1932</v>
      </c>
      <c r="I278" s="73">
        <v>174085.00000000006</v>
      </c>
      <c r="J278" s="73">
        <v>21448</v>
      </c>
      <c r="K278" s="73">
        <v>0</v>
      </c>
      <c r="L278" s="73">
        <v>0</v>
      </c>
      <c r="M278" s="405">
        <v>0</v>
      </c>
    </row>
    <row r="279" spans="1:13" ht="18.399999999999999" customHeight="1">
      <c r="A279" s="74"/>
      <c r="B279" s="70"/>
      <c r="C279" s="71" t="s">
        <v>4</v>
      </c>
      <c r="D279" s="80" t="s">
        <v>44</v>
      </c>
      <c r="E279" s="73">
        <v>100146.00552000004</v>
      </c>
      <c r="F279" s="73">
        <v>0</v>
      </c>
      <c r="G279" s="73"/>
      <c r="H279" s="73">
        <v>1184.23963</v>
      </c>
      <c r="I279" s="73">
        <v>96708.807400000034</v>
      </c>
      <c r="J279" s="73">
        <v>2252.95849</v>
      </c>
      <c r="K279" s="73">
        <v>0</v>
      </c>
      <c r="L279" s="73">
        <v>0</v>
      </c>
      <c r="M279" s="405">
        <v>0</v>
      </c>
    </row>
    <row r="280" spans="1:13" ht="18.399999999999999" customHeight="1">
      <c r="A280" s="74"/>
      <c r="B280" s="70"/>
      <c r="C280" s="71" t="s">
        <v>4</v>
      </c>
      <c r="D280" s="80" t="s">
        <v>45</v>
      </c>
      <c r="E280" s="286">
        <v>0.50715825852682772</v>
      </c>
      <c r="F280" s="286">
        <v>0</v>
      </c>
      <c r="G280" s="286"/>
      <c r="H280" s="286">
        <v>0.57209643961352663</v>
      </c>
      <c r="I280" s="286">
        <v>0.53713090137575203</v>
      </c>
      <c r="J280" s="286">
        <v>0.14679166601511598</v>
      </c>
      <c r="K280" s="286">
        <v>0</v>
      </c>
      <c r="L280" s="286">
        <v>0</v>
      </c>
      <c r="M280" s="406">
        <v>0</v>
      </c>
    </row>
    <row r="281" spans="1:13" ht="18.399999999999999" customHeight="1">
      <c r="A281" s="76"/>
      <c r="B281" s="77"/>
      <c r="C281" s="78" t="s">
        <v>4</v>
      </c>
      <c r="D281" s="82" t="s">
        <v>46</v>
      </c>
      <c r="E281" s="287">
        <v>0.50715825852682761</v>
      </c>
      <c r="F281" s="287">
        <v>0</v>
      </c>
      <c r="G281" s="287"/>
      <c r="H281" s="287">
        <v>0.6129604710144928</v>
      </c>
      <c r="I281" s="287">
        <v>0.5555263658557601</v>
      </c>
      <c r="J281" s="287">
        <v>0.10504282403953749</v>
      </c>
      <c r="K281" s="287">
        <v>0</v>
      </c>
      <c r="L281" s="287">
        <v>0</v>
      </c>
      <c r="M281" s="407">
        <v>0</v>
      </c>
    </row>
    <row r="282" spans="1:13" ht="18.399999999999999" customHeight="1">
      <c r="A282" s="69" t="s">
        <v>167</v>
      </c>
      <c r="B282" s="70" t="s">
        <v>48</v>
      </c>
      <c r="C282" s="71" t="s">
        <v>168</v>
      </c>
      <c r="D282" s="80" t="s">
        <v>42</v>
      </c>
      <c r="E282" s="73">
        <v>631929</v>
      </c>
      <c r="F282" s="365">
        <v>0</v>
      </c>
      <c r="G282" s="365"/>
      <c r="H282" s="365">
        <v>16494</v>
      </c>
      <c r="I282" s="365">
        <v>596762</v>
      </c>
      <c r="J282" s="365">
        <v>17930</v>
      </c>
      <c r="K282" s="365">
        <v>0</v>
      </c>
      <c r="L282" s="365">
        <v>0</v>
      </c>
      <c r="M282" s="366">
        <v>743</v>
      </c>
    </row>
    <row r="283" spans="1:13" ht="18.399999999999999" customHeight="1">
      <c r="A283" s="74"/>
      <c r="B283" s="70"/>
      <c r="C283" s="71" t="s">
        <v>169</v>
      </c>
      <c r="D283" s="80" t="s">
        <v>43</v>
      </c>
      <c r="E283" s="73">
        <v>673311.27099999995</v>
      </c>
      <c r="F283" s="73">
        <v>0</v>
      </c>
      <c r="G283" s="73"/>
      <c r="H283" s="73">
        <v>15898.900000000001</v>
      </c>
      <c r="I283" s="73">
        <v>628788</v>
      </c>
      <c r="J283" s="73">
        <v>26948.1</v>
      </c>
      <c r="K283" s="73">
        <v>0</v>
      </c>
      <c r="L283" s="73">
        <v>0</v>
      </c>
      <c r="M283" s="405">
        <v>1676.271</v>
      </c>
    </row>
    <row r="284" spans="1:13" ht="18.399999999999999" customHeight="1">
      <c r="A284" s="74"/>
      <c r="B284" s="70"/>
      <c r="C284" s="71" t="s">
        <v>4</v>
      </c>
      <c r="D284" s="80" t="s">
        <v>44</v>
      </c>
      <c r="E284" s="73">
        <v>398151.21499999991</v>
      </c>
      <c r="F284" s="73">
        <v>0</v>
      </c>
      <c r="G284" s="73"/>
      <c r="H284" s="73">
        <v>11984.857899999999</v>
      </c>
      <c r="I284" s="73">
        <v>381693.3253899999</v>
      </c>
      <c r="J284" s="73">
        <v>3604.0416</v>
      </c>
      <c r="K284" s="73">
        <v>0</v>
      </c>
      <c r="L284" s="73">
        <v>0</v>
      </c>
      <c r="M284" s="405">
        <v>868.99011000000007</v>
      </c>
    </row>
    <row r="285" spans="1:13" ht="18.399999999999999" customHeight="1">
      <c r="A285" s="74"/>
      <c r="B285" s="70"/>
      <c r="C285" s="71" t="s">
        <v>4</v>
      </c>
      <c r="D285" s="80" t="s">
        <v>45</v>
      </c>
      <c r="E285" s="286">
        <v>0.63005688139015603</v>
      </c>
      <c r="F285" s="286">
        <v>0</v>
      </c>
      <c r="G285" s="286"/>
      <c r="H285" s="286">
        <v>0.72661924942403289</v>
      </c>
      <c r="I285" s="286">
        <v>0.63960728965651281</v>
      </c>
      <c r="J285" s="286">
        <v>0.20100622420524261</v>
      </c>
      <c r="K285" s="286">
        <v>0</v>
      </c>
      <c r="L285" s="286">
        <v>0</v>
      </c>
      <c r="M285" s="406">
        <v>1.169569461641992</v>
      </c>
    </row>
    <row r="286" spans="1:13" ht="18.399999999999999" customHeight="1">
      <c r="A286" s="76"/>
      <c r="B286" s="77"/>
      <c r="C286" s="78" t="s">
        <v>4</v>
      </c>
      <c r="D286" s="82" t="s">
        <v>46</v>
      </c>
      <c r="E286" s="287">
        <v>0.59133306116897</v>
      </c>
      <c r="F286" s="287">
        <v>0</v>
      </c>
      <c r="G286" s="287"/>
      <c r="H286" s="287">
        <v>0.75381679864644713</v>
      </c>
      <c r="I286" s="287">
        <v>0.60703023179513582</v>
      </c>
      <c r="J286" s="287">
        <v>0.13374010041524265</v>
      </c>
      <c r="K286" s="287">
        <v>0</v>
      </c>
      <c r="L286" s="287">
        <v>0</v>
      </c>
      <c r="M286" s="407">
        <v>0.51840669557607333</v>
      </c>
    </row>
    <row r="287" spans="1:13" ht="18.399999999999999" customHeight="1">
      <c r="A287" s="69" t="s">
        <v>170</v>
      </c>
      <c r="B287" s="70" t="s">
        <v>48</v>
      </c>
      <c r="C287" s="71" t="s">
        <v>171</v>
      </c>
      <c r="D287" s="80" t="s">
        <v>42</v>
      </c>
      <c r="E287" s="73">
        <v>427469</v>
      </c>
      <c r="F287" s="365">
        <v>0</v>
      </c>
      <c r="G287" s="365"/>
      <c r="H287" s="365">
        <v>1051</v>
      </c>
      <c r="I287" s="365">
        <v>395643</v>
      </c>
      <c r="J287" s="365">
        <v>5103</v>
      </c>
      <c r="K287" s="365">
        <v>0</v>
      </c>
      <c r="L287" s="365">
        <v>0</v>
      </c>
      <c r="M287" s="366">
        <v>25672</v>
      </c>
    </row>
    <row r="288" spans="1:13" ht="18.399999999999999" customHeight="1">
      <c r="A288" s="74"/>
      <c r="B288" s="70"/>
      <c r="C288" s="71" t="s">
        <v>4</v>
      </c>
      <c r="D288" s="80" t="s">
        <v>43</v>
      </c>
      <c r="E288" s="73">
        <v>428948.734</v>
      </c>
      <c r="F288" s="73">
        <v>0</v>
      </c>
      <c r="G288" s="73"/>
      <c r="H288" s="73">
        <v>1292.2909999999999</v>
      </c>
      <c r="I288" s="73">
        <v>394699.49699999997</v>
      </c>
      <c r="J288" s="73">
        <v>5967.82</v>
      </c>
      <c r="K288" s="73">
        <v>0</v>
      </c>
      <c r="L288" s="73">
        <v>0</v>
      </c>
      <c r="M288" s="405">
        <v>26989.125999999993</v>
      </c>
    </row>
    <row r="289" spans="1:13" ht="18.399999999999999" customHeight="1">
      <c r="A289" s="74"/>
      <c r="B289" s="70"/>
      <c r="C289" s="71" t="s">
        <v>4</v>
      </c>
      <c r="D289" s="80" t="s">
        <v>44</v>
      </c>
      <c r="E289" s="73">
        <v>272600.54866000009</v>
      </c>
      <c r="F289" s="73">
        <v>0</v>
      </c>
      <c r="G289" s="73"/>
      <c r="H289" s="73">
        <v>760.57441000000006</v>
      </c>
      <c r="I289" s="73">
        <v>258590.35639000012</v>
      </c>
      <c r="J289" s="73">
        <v>205.86197000000001</v>
      </c>
      <c r="K289" s="73">
        <v>0</v>
      </c>
      <c r="L289" s="73">
        <v>0</v>
      </c>
      <c r="M289" s="405">
        <v>13043.75589</v>
      </c>
    </row>
    <row r="290" spans="1:13" ht="18.399999999999999" customHeight="1">
      <c r="A290" s="74"/>
      <c r="B290" s="70"/>
      <c r="C290" s="71" t="s">
        <v>4</v>
      </c>
      <c r="D290" s="80" t="s">
        <v>45</v>
      </c>
      <c r="E290" s="286">
        <v>0.63770834530691134</v>
      </c>
      <c r="F290" s="286">
        <v>0</v>
      </c>
      <c r="G290" s="286"/>
      <c r="H290" s="286">
        <v>0.72366737392959091</v>
      </c>
      <c r="I290" s="286">
        <v>0.65359517643431098</v>
      </c>
      <c r="J290" s="286">
        <v>4.0341361943954539E-2</v>
      </c>
      <c r="K290" s="286">
        <v>0</v>
      </c>
      <c r="L290" s="286">
        <v>0</v>
      </c>
      <c r="M290" s="406">
        <v>0.50809270372390158</v>
      </c>
    </row>
    <row r="291" spans="1:13" ht="18.399999999999999" customHeight="1">
      <c r="A291" s="76"/>
      <c r="B291" s="77"/>
      <c r="C291" s="78" t="s">
        <v>4</v>
      </c>
      <c r="D291" s="79" t="s">
        <v>46</v>
      </c>
      <c r="E291" s="408">
        <v>0.63550845836043446</v>
      </c>
      <c r="F291" s="287">
        <v>0</v>
      </c>
      <c r="G291" s="287"/>
      <c r="H291" s="287">
        <v>0.58854732409341248</v>
      </c>
      <c r="I291" s="287">
        <v>0.65515755240498863</v>
      </c>
      <c r="J291" s="287">
        <v>3.4495338331249945E-2</v>
      </c>
      <c r="K291" s="287">
        <v>0</v>
      </c>
      <c r="L291" s="287">
        <v>0</v>
      </c>
      <c r="M291" s="407">
        <v>0.48329671327630258</v>
      </c>
    </row>
    <row r="292" spans="1:13" ht="18.399999999999999" customHeight="1">
      <c r="A292" s="69" t="s">
        <v>172</v>
      </c>
      <c r="B292" s="70" t="s">
        <v>48</v>
      </c>
      <c r="C292" s="71" t="s">
        <v>173</v>
      </c>
      <c r="D292" s="72" t="s">
        <v>42</v>
      </c>
      <c r="E292" s="409">
        <v>188652</v>
      </c>
      <c r="F292" s="365">
        <v>0</v>
      </c>
      <c r="G292" s="365"/>
      <c r="H292" s="365">
        <v>3944</v>
      </c>
      <c r="I292" s="365">
        <v>174208</v>
      </c>
      <c r="J292" s="365">
        <v>10500</v>
      </c>
      <c r="K292" s="365">
        <v>0</v>
      </c>
      <c r="L292" s="365">
        <v>0</v>
      </c>
      <c r="M292" s="366">
        <v>0</v>
      </c>
    </row>
    <row r="293" spans="1:13" ht="18.399999999999999" customHeight="1">
      <c r="A293" s="74"/>
      <c r="B293" s="70"/>
      <c r="C293" s="71" t="s">
        <v>4</v>
      </c>
      <c r="D293" s="80" t="s">
        <v>43</v>
      </c>
      <c r="E293" s="73">
        <v>188952</v>
      </c>
      <c r="F293" s="73">
        <v>0</v>
      </c>
      <c r="G293" s="73"/>
      <c r="H293" s="73">
        <v>3944</v>
      </c>
      <c r="I293" s="73">
        <v>174508</v>
      </c>
      <c r="J293" s="73">
        <v>10500</v>
      </c>
      <c r="K293" s="73">
        <v>0</v>
      </c>
      <c r="L293" s="73">
        <v>0</v>
      </c>
      <c r="M293" s="405">
        <v>0</v>
      </c>
    </row>
    <row r="294" spans="1:13" ht="18.399999999999999" customHeight="1">
      <c r="A294" s="74"/>
      <c r="B294" s="70"/>
      <c r="C294" s="71" t="s">
        <v>4</v>
      </c>
      <c r="D294" s="80" t="s">
        <v>44</v>
      </c>
      <c r="E294" s="73">
        <v>128318.96260000001</v>
      </c>
      <c r="F294" s="73">
        <v>0</v>
      </c>
      <c r="G294" s="73"/>
      <c r="H294" s="73">
        <v>2394.4036899999996</v>
      </c>
      <c r="I294" s="73">
        <v>123577.31971000001</v>
      </c>
      <c r="J294" s="73">
        <v>2347.2392</v>
      </c>
      <c r="K294" s="73">
        <v>0</v>
      </c>
      <c r="L294" s="73">
        <v>0</v>
      </c>
      <c r="M294" s="405">
        <v>0</v>
      </c>
    </row>
    <row r="295" spans="1:13" ht="18.399999999999999" customHeight="1">
      <c r="A295" s="74"/>
      <c r="B295" s="70"/>
      <c r="C295" s="71" t="s">
        <v>4</v>
      </c>
      <c r="D295" s="80" t="s">
        <v>45</v>
      </c>
      <c r="E295" s="286">
        <v>0.680188721031317</v>
      </c>
      <c r="F295" s="286">
        <v>0</v>
      </c>
      <c r="G295" s="286"/>
      <c r="H295" s="286">
        <v>0.60710032707910744</v>
      </c>
      <c r="I295" s="286">
        <v>0.70936650274384649</v>
      </c>
      <c r="J295" s="286">
        <v>0.22354659047619047</v>
      </c>
      <c r="K295" s="286">
        <v>0</v>
      </c>
      <c r="L295" s="286">
        <v>0</v>
      </c>
      <c r="M295" s="406">
        <v>0</v>
      </c>
    </row>
    <row r="296" spans="1:13" ht="18.399999999999999" customHeight="1">
      <c r="A296" s="76"/>
      <c r="B296" s="77"/>
      <c r="C296" s="78" t="s">
        <v>4</v>
      </c>
      <c r="D296" s="82" t="s">
        <v>46</v>
      </c>
      <c r="E296" s="287">
        <v>0.67910878212456083</v>
      </c>
      <c r="F296" s="287">
        <v>0</v>
      </c>
      <c r="G296" s="287"/>
      <c r="H296" s="287">
        <v>0.60710032707910744</v>
      </c>
      <c r="I296" s="287">
        <v>0.70814701738602248</v>
      </c>
      <c r="J296" s="287">
        <v>0.22354659047619047</v>
      </c>
      <c r="K296" s="287">
        <v>0</v>
      </c>
      <c r="L296" s="287">
        <v>0</v>
      </c>
      <c r="M296" s="407">
        <v>0</v>
      </c>
    </row>
    <row r="297" spans="1:13" ht="18.399999999999999" customHeight="1">
      <c r="A297" s="69" t="s">
        <v>174</v>
      </c>
      <c r="B297" s="70" t="s">
        <v>48</v>
      </c>
      <c r="C297" s="71" t="s">
        <v>175</v>
      </c>
      <c r="D297" s="80" t="s">
        <v>42</v>
      </c>
      <c r="E297" s="73">
        <v>59943</v>
      </c>
      <c r="F297" s="365">
        <v>0</v>
      </c>
      <c r="G297" s="365"/>
      <c r="H297" s="365">
        <v>45</v>
      </c>
      <c r="I297" s="365">
        <v>59009</v>
      </c>
      <c r="J297" s="365">
        <v>800</v>
      </c>
      <c r="K297" s="365">
        <v>0</v>
      </c>
      <c r="L297" s="365">
        <v>0</v>
      </c>
      <c r="M297" s="366">
        <v>89</v>
      </c>
    </row>
    <row r="298" spans="1:13" ht="18.399999999999999" customHeight="1">
      <c r="A298" s="74"/>
      <c r="B298" s="70"/>
      <c r="C298" s="71" t="s">
        <v>4</v>
      </c>
      <c r="D298" s="80" t="s">
        <v>43</v>
      </c>
      <c r="E298" s="73">
        <v>60073.733600000007</v>
      </c>
      <c r="F298" s="73">
        <v>0</v>
      </c>
      <c r="G298" s="73"/>
      <c r="H298" s="73">
        <v>92</v>
      </c>
      <c r="I298" s="73">
        <v>59049.733600000007</v>
      </c>
      <c r="J298" s="73">
        <v>843</v>
      </c>
      <c r="K298" s="73">
        <v>0</v>
      </c>
      <c r="L298" s="73">
        <v>0</v>
      </c>
      <c r="M298" s="405">
        <v>88.999999999999986</v>
      </c>
    </row>
    <row r="299" spans="1:13" ht="18.399999999999999" customHeight="1">
      <c r="A299" s="74"/>
      <c r="B299" s="70"/>
      <c r="C299" s="71" t="s">
        <v>4</v>
      </c>
      <c r="D299" s="80" t="s">
        <v>44</v>
      </c>
      <c r="E299" s="73">
        <v>40096.740160000008</v>
      </c>
      <c r="F299" s="73">
        <v>0</v>
      </c>
      <c r="G299" s="73"/>
      <c r="H299" s="73">
        <v>48.129869999999997</v>
      </c>
      <c r="I299" s="73">
        <v>39625.404310000013</v>
      </c>
      <c r="J299" s="73">
        <v>360.20099999999996</v>
      </c>
      <c r="K299" s="73">
        <v>0</v>
      </c>
      <c r="L299" s="73">
        <v>0</v>
      </c>
      <c r="M299" s="405">
        <v>63.004979999999989</v>
      </c>
    </row>
    <row r="300" spans="1:13" ht="18.399999999999999" customHeight="1">
      <c r="A300" s="74"/>
      <c r="B300" s="70"/>
      <c r="C300" s="71" t="s">
        <v>4</v>
      </c>
      <c r="D300" s="80" t="s">
        <v>45</v>
      </c>
      <c r="E300" s="286">
        <v>0.66891447141451055</v>
      </c>
      <c r="F300" s="286">
        <v>0</v>
      </c>
      <c r="G300" s="286"/>
      <c r="H300" s="286">
        <v>1.0695526666666666</v>
      </c>
      <c r="I300" s="286">
        <v>0.67151458777474649</v>
      </c>
      <c r="J300" s="286">
        <v>0.45025124999999994</v>
      </c>
      <c r="K300" s="286">
        <v>0</v>
      </c>
      <c r="L300" s="286">
        <v>0</v>
      </c>
      <c r="M300" s="406">
        <v>0.70792112359550552</v>
      </c>
    </row>
    <row r="301" spans="1:13" ht="18.399999999999999" customHeight="1">
      <c r="A301" s="76"/>
      <c r="B301" s="77"/>
      <c r="C301" s="78" t="s">
        <v>4</v>
      </c>
      <c r="D301" s="82" t="s">
        <v>46</v>
      </c>
      <c r="E301" s="287">
        <v>0.66745876703757934</v>
      </c>
      <c r="F301" s="287">
        <v>0</v>
      </c>
      <c r="G301" s="287"/>
      <c r="H301" s="287">
        <v>0.52315076086956513</v>
      </c>
      <c r="I301" s="287">
        <v>0.67105136457381087</v>
      </c>
      <c r="J301" s="287">
        <v>0.42728469750889675</v>
      </c>
      <c r="K301" s="287">
        <v>0</v>
      </c>
      <c r="L301" s="287">
        <v>0</v>
      </c>
      <c r="M301" s="407">
        <v>0.70792112359550563</v>
      </c>
    </row>
    <row r="302" spans="1:13" ht="18.399999999999999" customHeight="1">
      <c r="A302" s="69" t="s">
        <v>176</v>
      </c>
      <c r="B302" s="70" t="s">
        <v>48</v>
      </c>
      <c r="C302" s="71" t="s">
        <v>177</v>
      </c>
      <c r="D302" s="80" t="s">
        <v>42</v>
      </c>
      <c r="E302" s="73">
        <v>55699</v>
      </c>
      <c r="F302" s="365">
        <v>0</v>
      </c>
      <c r="G302" s="365"/>
      <c r="H302" s="365">
        <v>53</v>
      </c>
      <c r="I302" s="365">
        <v>53546</v>
      </c>
      <c r="J302" s="365">
        <v>2100</v>
      </c>
      <c r="K302" s="365">
        <v>0</v>
      </c>
      <c r="L302" s="365">
        <v>0</v>
      </c>
      <c r="M302" s="366">
        <v>0</v>
      </c>
    </row>
    <row r="303" spans="1:13" ht="18.399999999999999" customHeight="1">
      <c r="A303" s="74"/>
      <c r="B303" s="70"/>
      <c r="C303" s="71" t="s">
        <v>4</v>
      </c>
      <c r="D303" s="80" t="s">
        <v>43</v>
      </c>
      <c r="E303" s="73">
        <v>57899.873</v>
      </c>
      <c r="F303" s="73">
        <v>0</v>
      </c>
      <c r="G303" s="73"/>
      <c r="H303" s="73">
        <v>53</v>
      </c>
      <c r="I303" s="73">
        <v>55994.1</v>
      </c>
      <c r="J303" s="73">
        <v>1650</v>
      </c>
      <c r="K303" s="73">
        <v>0</v>
      </c>
      <c r="L303" s="73">
        <v>0</v>
      </c>
      <c r="M303" s="405">
        <v>202.773</v>
      </c>
    </row>
    <row r="304" spans="1:13" ht="18.399999999999999" customHeight="1">
      <c r="A304" s="74"/>
      <c r="B304" s="70"/>
      <c r="C304" s="71" t="s">
        <v>4</v>
      </c>
      <c r="D304" s="80" t="s">
        <v>44</v>
      </c>
      <c r="E304" s="73">
        <v>37509.36424000001</v>
      </c>
      <c r="F304" s="73">
        <v>0</v>
      </c>
      <c r="G304" s="73"/>
      <c r="H304" s="73">
        <v>46.33755</v>
      </c>
      <c r="I304" s="73">
        <v>36363.660650000013</v>
      </c>
      <c r="J304" s="73">
        <v>1018.29047</v>
      </c>
      <c r="K304" s="73">
        <v>0</v>
      </c>
      <c r="L304" s="73">
        <v>0</v>
      </c>
      <c r="M304" s="405">
        <v>81.075569999999999</v>
      </c>
    </row>
    <row r="305" spans="1:13" ht="18.399999999999999" customHeight="1">
      <c r="A305" s="74"/>
      <c r="B305" s="70"/>
      <c r="C305" s="71" t="s">
        <v>4</v>
      </c>
      <c r="D305" s="80" t="s">
        <v>45</v>
      </c>
      <c r="E305" s="286">
        <v>0.67342976067792981</v>
      </c>
      <c r="F305" s="286">
        <v>0</v>
      </c>
      <c r="G305" s="286"/>
      <c r="H305" s="286">
        <v>0.87429339622641511</v>
      </c>
      <c r="I305" s="286">
        <v>0.6791106833376912</v>
      </c>
      <c r="J305" s="286">
        <v>0.4849002238095238</v>
      </c>
      <c r="K305" s="286">
        <v>0</v>
      </c>
      <c r="L305" s="286">
        <v>0</v>
      </c>
      <c r="M305" s="406">
        <v>0</v>
      </c>
    </row>
    <row r="306" spans="1:13" ht="18.399999999999999" customHeight="1">
      <c r="A306" s="76"/>
      <c r="B306" s="77"/>
      <c r="C306" s="78" t="s">
        <v>4</v>
      </c>
      <c r="D306" s="82" t="s">
        <v>46</v>
      </c>
      <c r="E306" s="287">
        <v>0.64783154602083515</v>
      </c>
      <c r="F306" s="287">
        <v>0</v>
      </c>
      <c r="G306" s="287"/>
      <c r="H306" s="287">
        <v>0.87429339622641511</v>
      </c>
      <c r="I306" s="287">
        <v>0.6494195040191737</v>
      </c>
      <c r="J306" s="287">
        <v>0.61714573939393946</v>
      </c>
      <c r="K306" s="287">
        <v>0</v>
      </c>
      <c r="L306" s="287">
        <v>0</v>
      </c>
      <c r="M306" s="407">
        <v>0.39983414951694751</v>
      </c>
    </row>
    <row r="307" spans="1:13" ht="18.399999999999999" customHeight="1">
      <c r="A307" s="69" t="s">
        <v>178</v>
      </c>
      <c r="B307" s="70" t="s">
        <v>48</v>
      </c>
      <c r="C307" s="71" t="s">
        <v>179</v>
      </c>
      <c r="D307" s="80" t="s">
        <v>42</v>
      </c>
      <c r="E307" s="73">
        <v>144491</v>
      </c>
      <c r="F307" s="365">
        <v>5000</v>
      </c>
      <c r="G307" s="365"/>
      <c r="H307" s="365">
        <v>326</v>
      </c>
      <c r="I307" s="365">
        <v>20988</v>
      </c>
      <c r="J307" s="365">
        <v>46</v>
      </c>
      <c r="K307" s="365">
        <v>0</v>
      </c>
      <c r="L307" s="365">
        <v>0</v>
      </c>
      <c r="M307" s="366">
        <v>118131</v>
      </c>
    </row>
    <row r="308" spans="1:13" ht="18.399999999999999" customHeight="1">
      <c r="A308" s="74"/>
      <c r="B308" s="70"/>
      <c r="C308" s="71"/>
      <c r="D308" s="80" t="s">
        <v>43</v>
      </c>
      <c r="E308" s="73">
        <v>144503.73400000003</v>
      </c>
      <c r="F308" s="73">
        <v>5000</v>
      </c>
      <c r="G308" s="73"/>
      <c r="H308" s="73">
        <v>326</v>
      </c>
      <c r="I308" s="73">
        <v>20835.047999999999</v>
      </c>
      <c r="J308" s="73">
        <v>0</v>
      </c>
      <c r="K308" s="73">
        <v>0</v>
      </c>
      <c r="L308" s="73">
        <v>0</v>
      </c>
      <c r="M308" s="405">
        <v>118342.68600000003</v>
      </c>
    </row>
    <row r="309" spans="1:13" ht="18.399999999999999" customHeight="1">
      <c r="A309" s="74"/>
      <c r="B309" s="70"/>
      <c r="C309" s="71"/>
      <c r="D309" s="80" t="s">
        <v>44</v>
      </c>
      <c r="E309" s="73">
        <v>90295.89568999999</v>
      </c>
      <c r="F309" s="73">
        <v>5000</v>
      </c>
      <c r="G309" s="73"/>
      <c r="H309" s="73">
        <v>153.80118999999999</v>
      </c>
      <c r="I309" s="73">
        <v>10702.092119999994</v>
      </c>
      <c r="J309" s="73">
        <v>0</v>
      </c>
      <c r="K309" s="73">
        <v>0</v>
      </c>
      <c r="L309" s="73">
        <v>0</v>
      </c>
      <c r="M309" s="405">
        <v>74440.002379999991</v>
      </c>
    </row>
    <row r="310" spans="1:13" ht="18.399999999999999" customHeight="1">
      <c r="A310" s="74"/>
      <c r="B310" s="70"/>
      <c r="C310" s="71"/>
      <c r="D310" s="80" t="s">
        <v>45</v>
      </c>
      <c r="E310" s="286">
        <v>0.62492401388321761</v>
      </c>
      <c r="F310" s="286">
        <v>1</v>
      </c>
      <c r="G310" s="286"/>
      <c r="H310" s="286">
        <v>0.4717827914110429</v>
      </c>
      <c r="I310" s="286">
        <v>0.50991481417953088</v>
      </c>
      <c r="J310" s="286">
        <v>0</v>
      </c>
      <c r="K310" s="286">
        <v>0</v>
      </c>
      <c r="L310" s="286">
        <v>0</v>
      </c>
      <c r="M310" s="406">
        <v>0.63014790681531507</v>
      </c>
    </row>
    <row r="311" spans="1:13" ht="18.399999999999999" customHeight="1">
      <c r="A311" s="76"/>
      <c r="B311" s="77"/>
      <c r="C311" s="78"/>
      <c r="D311" s="82" t="s">
        <v>46</v>
      </c>
      <c r="E311" s="287">
        <v>0.62486894414783756</v>
      </c>
      <c r="F311" s="287">
        <v>1</v>
      </c>
      <c r="G311" s="287"/>
      <c r="H311" s="287">
        <v>0.4717827914110429</v>
      </c>
      <c r="I311" s="287">
        <v>0.51365814563998102</v>
      </c>
      <c r="J311" s="287">
        <v>0</v>
      </c>
      <c r="K311" s="287">
        <v>0</v>
      </c>
      <c r="L311" s="287">
        <v>0</v>
      </c>
      <c r="M311" s="407">
        <v>0.62902072697589417</v>
      </c>
    </row>
    <row r="312" spans="1:13" ht="18.399999999999999" customHeight="1">
      <c r="A312" s="69" t="s">
        <v>180</v>
      </c>
      <c r="B312" s="70" t="s">
        <v>48</v>
      </c>
      <c r="C312" s="71" t="s">
        <v>181</v>
      </c>
      <c r="D312" s="80" t="s">
        <v>42</v>
      </c>
      <c r="E312" s="73">
        <v>13474</v>
      </c>
      <c r="F312" s="365">
        <v>1500</v>
      </c>
      <c r="G312" s="365"/>
      <c r="H312" s="365">
        <v>11</v>
      </c>
      <c r="I312" s="365">
        <v>11728</v>
      </c>
      <c r="J312" s="365">
        <v>235</v>
      </c>
      <c r="K312" s="365">
        <v>0</v>
      </c>
      <c r="L312" s="365">
        <v>0</v>
      </c>
      <c r="M312" s="366">
        <v>0</v>
      </c>
    </row>
    <row r="313" spans="1:13" ht="18.399999999999999" customHeight="1">
      <c r="A313" s="74"/>
      <c r="B313" s="70"/>
      <c r="C313" s="71"/>
      <c r="D313" s="80" t="s">
        <v>43</v>
      </c>
      <c r="E313" s="73">
        <v>18578.11</v>
      </c>
      <c r="F313" s="73">
        <v>1500</v>
      </c>
      <c r="G313" s="73"/>
      <c r="H313" s="73">
        <v>11</v>
      </c>
      <c r="I313" s="73">
        <v>15263.610000000002</v>
      </c>
      <c r="J313" s="73">
        <v>1803.5</v>
      </c>
      <c r="K313" s="73">
        <v>0</v>
      </c>
      <c r="L313" s="73">
        <v>0</v>
      </c>
      <c r="M313" s="405">
        <v>0</v>
      </c>
    </row>
    <row r="314" spans="1:13" ht="18.399999999999999" customHeight="1">
      <c r="A314" s="74"/>
      <c r="B314" s="70"/>
      <c r="C314" s="71"/>
      <c r="D314" s="80" t="s">
        <v>44</v>
      </c>
      <c r="E314" s="73">
        <v>9425.4832600000009</v>
      </c>
      <c r="F314" s="73">
        <v>1125</v>
      </c>
      <c r="G314" s="73"/>
      <c r="H314" s="73">
        <v>1.3364500000000001</v>
      </c>
      <c r="I314" s="73">
        <v>8261.7658100000008</v>
      </c>
      <c r="J314" s="73">
        <v>37.381</v>
      </c>
      <c r="K314" s="73">
        <v>0</v>
      </c>
      <c r="L314" s="73">
        <v>0</v>
      </c>
      <c r="M314" s="405">
        <v>0</v>
      </c>
    </row>
    <row r="315" spans="1:13" ht="18.399999999999999" customHeight="1">
      <c r="A315" s="74"/>
      <c r="B315" s="70"/>
      <c r="C315" s="71"/>
      <c r="D315" s="80" t="s">
        <v>45</v>
      </c>
      <c r="E315" s="286">
        <v>0.6995311904408491</v>
      </c>
      <c r="F315" s="286">
        <v>0.75</v>
      </c>
      <c r="G315" s="286"/>
      <c r="H315" s="286">
        <v>0.12149545454545456</v>
      </c>
      <c r="I315" s="286">
        <v>0.70444797152114602</v>
      </c>
      <c r="J315" s="286">
        <v>0.15906808510638298</v>
      </c>
      <c r="K315" s="286">
        <v>0</v>
      </c>
      <c r="L315" s="286">
        <v>0</v>
      </c>
      <c r="M315" s="406">
        <v>0</v>
      </c>
    </row>
    <row r="316" spans="1:13" ht="18.399999999999999" customHeight="1">
      <c r="A316" s="76"/>
      <c r="B316" s="77"/>
      <c r="C316" s="78"/>
      <c r="D316" s="82" t="s">
        <v>46</v>
      </c>
      <c r="E316" s="287">
        <v>0.50734349511333499</v>
      </c>
      <c r="F316" s="287">
        <v>0.75</v>
      </c>
      <c r="G316" s="287"/>
      <c r="H316" s="287">
        <v>0.12149545454545456</v>
      </c>
      <c r="I316" s="287">
        <v>0.54127207194104143</v>
      </c>
      <c r="J316" s="287">
        <v>2.072691987801497E-2</v>
      </c>
      <c r="K316" s="287">
        <v>0</v>
      </c>
      <c r="L316" s="287">
        <v>0</v>
      </c>
      <c r="M316" s="407">
        <v>0</v>
      </c>
    </row>
    <row r="317" spans="1:13" ht="18.399999999999999" customHeight="1">
      <c r="A317" s="69" t="s">
        <v>182</v>
      </c>
      <c r="B317" s="70" t="s">
        <v>48</v>
      </c>
      <c r="C317" s="71" t="s">
        <v>183</v>
      </c>
      <c r="D317" s="80" t="s">
        <v>42</v>
      </c>
      <c r="E317" s="73">
        <v>159698</v>
      </c>
      <c r="F317" s="365">
        <v>0</v>
      </c>
      <c r="G317" s="365"/>
      <c r="H317" s="365">
        <v>359</v>
      </c>
      <c r="I317" s="365">
        <v>136775</v>
      </c>
      <c r="J317" s="365">
        <v>22564</v>
      </c>
      <c r="K317" s="365">
        <v>0</v>
      </c>
      <c r="L317" s="365">
        <v>0</v>
      </c>
      <c r="M317" s="366">
        <v>0</v>
      </c>
    </row>
    <row r="318" spans="1:13" ht="18.399999999999999" customHeight="1">
      <c r="A318" s="74"/>
      <c r="B318" s="70"/>
      <c r="C318" s="71" t="s">
        <v>4</v>
      </c>
      <c r="D318" s="80" t="s">
        <v>43</v>
      </c>
      <c r="E318" s="73">
        <v>159872.80000000002</v>
      </c>
      <c r="F318" s="73">
        <v>0</v>
      </c>
      <c r="G318" s="73"/>
      <c r="H318" s="73">
        <v>433</v>
      </c>
      <c r="I318" s="73">
        <v>136701.00000000003</v>
      </c>
      <c r="J318" s="73">
        <v>22564</v>
      </c>
      <c r="K318" s="73">
        <v>0</v>
      </c>
      <c r="L318" s="73">
        <v>0</v>
      </c>
      <c r="M318" s="405">
        <v>174.8</v>
      </c>
    </row>
    <row r="319" spans="1:13" ht="18.399999999999999" customHeight="1">
      <c r="A319" s="74"/>
      <c r="B319" s="70"/>
      <c r="C319" s="71" t="s">
        <v>4</v>
      </c>
      <c r="D319" s="80" t="s">
        <v>44</v>
      </c>
      <c r="E319" s="73">
        <v>91543.324150000015</v>
      </c>
      <c r="F319" s="73">
        <v>0</v>
      </c>
      <c r="G319" s="73"/>
      <c r="H319" s="73">
        <v>293.01092999999997</v>
      </c>
      <c r="I319" s="73">
        <v>87152.98335000001</v>
      </c>
      <c r="J319" s="73">
        <v>4002.8532500000001</v>
      </c>
      <c r="K319" s="73">
        <v>0</v>
      </c>
      <c r="L319" s="73">
        <v>0</v>
      </c>
      <c r="M319" s="405">
        <v>94.476619999999997</v>
      </c>
    </row>
    <row r="320" spans="1:13" ht="18.399999999999999" customHeight="1">
      <c r="A320" s="74"/>
      <c r="B320" s="70"/>
      <c r="C320" s="71" t="s">
        <v>4</v>
      </c>
      <c r="D320" s="80" t="s">
        <v>45</v>
      </c>
      <c r="E320" s="286">
        <v>0.57322774330298443</v>
      </c>
      <c r="F320" s="286">
        <v>0</v>
      </c>
      <c r="G320" s="286"/>
      <c r="H320" s="286">
        <v>0.81618643454038986</v>
      </c>
      <c r="I320" s="286">
        <v>0.63719965892889785</v>
      </c>
      <c r="J320" s="286">
        <v>0.17739998448856586</v>
      </c>
      <c r="K320" s="286">
        <v>0</v>
      </c>
      <c r="L320" s="286">
        <v>0</v>
      </c>
      <c r="M320" s="406">
        <v>0</v>
      </c>
    </row>
    <row r="321" spans="1:13" ht="18" customHeight="1">
      <c r="A321" s="76"/>
      <c r="B321" s="77"/>
      <c r="C321" s="78" t="s">
        <v>4</v>
      </c>
      <c r="D321" s="79" t="s">
        <v>46</v>
      </c>
      <c r="E321" s="408">
        <v>0.57260099372751339</v>
      </c>
      <c r="F321" s="287">
        <v>0</v>
      </c>
      <c r="G321" s="287"/>
      <c r="H321" s="287">
        <v>0.67669960739030022</v>
      </c>
      <c r="I321" s="287">
        <v>0.63754459257796203</v>
      </c>
      <c r="J321" s="287">
        <v>0.17739998448856586</v>
      </c>
      <c r="K321" s="287">
        <v>0</v>
      </c>
      <c r="L321" s="287">
        <v>0</v>
      </c>
      <c r="M321" s="407">
        <v>0.54048409610983972</v>
      </c>
    </row>
    <row r="322" spans="1:13" ht="18.399999999999999" customHeight="1">
      <c r="A322" s="69" t="s">
        <v>184</v>
      </c>
      <c r="B322" s="70" t="s">
        <v>48</v>
      </c>
      <c r="C322" s="71" t="s">
        <v>185</v>
      </c>
      <c r="D322" s="72" t="s">
        <v>42</v>
      </c>
      <c r="E322" s="409">
        <v>34298</v>
      </c>
      <c r="F322" s="365">
        <v>0</v>
      </c>
      <c r="G322" s="365"/>
      <c r="H322" s="365">
        <v>52</v>
      </c>
      <c r="I322" s="365">
        <v>33037</v>
      </c>
      <c r="J322" s="365">
        <v>1209</v>
      </c>
      <c r="K322" s="365">
        <v>0</v>
      </c>
      <c r="L322" s="365">
        <v>0</v>
      </c>
      <c r="M322" s="366">
        <v>0</v>
      </c>
    </row>
    <row r="323" spans="1:13" ht="18.399999999999999" customHeight="1">
      <c r="A323" s="74"/>
      <c r="B323" s="70"/>
      <c r="C323" s="71" t="s">
        <v>4</v>
      </c>
      <c r="D323" s="80" t="s">
        <v>43</v>
      </c>
      <c r="E323" s="73">
        <v>34298</v>
      </c>
      <c r="F323" s="73">
        <v>0</v>
      </c>
      <c r="G323" s="73"/>
      <c r="H323" s="73">
        <v>52</v>
      </c>
      <c r="I323" s="73">
        <v>33037</v>
      </c>
      <c r="J323" s="73">
        <v>1209</v>
      </c>
      <c r="K323" s="73">
        <v>0</v>
      </c>
      <c r="L323" s="73">
        <v>0</v>
      </c>
      <c r="M323" s="405">
        <v>0</v>
      </c>
    </row>
    <row r="324" spans="1:13" ht="18.399999999999999" customHeight="1">
      <c r="A324" s="74"/>
      <c r="B324" s="70"/>
      <c r="C324" s="71" t="s">
        <v>4</v>
      </c>
      <c r="D324" s="80" t="s">
        <v>44</v>
      </c>
      <c r="E324" s="73">
        <v>20902.553899999999</v>
      </c>
      <c r="F324" s="73">
        <v>0</v>
      </c>
      <c r="G324" s="73"/>
      <c r="H324" s="73">
        <v>13.789669999999999</v>
      </c>
      <c r="I324" s="73">
        <v>20870.31423</v>
      </c>
      <c r="J324" s="73">
        <v>18.45</v>
      </c>
      <c r="K324" s="73">
        <v>0</v>
      </c>
      <c r="L324" s="73">
        <v>0</v>
      </c>
      <c r="M324" s="405">
        <v>0</v>
      </c>
    </row>
    <row r="325" spans="1:13" ht="18.399999999999999" customHeight="1">
      <c r="A325" s="74"/>
      <c r="B325" s="70"/>
      <c r="C325" s="71" t="s">
        <v>4</v>
      </c>
      <c r="D325" s="80" t="s">
        <v>45</v>
      </c>
      <c r="E325" s="286">
        <v>0.60943943961747038</v>
      </c>
      <c r="F325" s="286">
        <v>0</v>
      </c>
      <c r="G325" s="286"/>
      <c r="H325" s="286">
        <v>0.26518596153846152</v>
      </c>
      <c r="I325" s="286">
        <v>0.63172546629536575</v>
      </c>
      <c r="J325" s="286">
        <v>1.5260545905707195E-2</v>
      </c>
      <c r="K325" s="286">
        <v>0</v>
      </c>
      <c r="L325" s="286">
        <v>0</v>
      </c>
      <c r="M325" s="406">
        <v>0</v>
      </c>
    </row>
    <row r="326" spans="1:13" ht="18.399999999999999" customHeight="1">
      <c r="A326" s="76"/>
      <c r="B326" s="77"/>
      <c r="C326" s="78" t="s">
        <v>4</v>
      </c>
      <c r="D326" s="82" t="s">
        <v>46</v>
      </c>
      <c r="E326" s="287">
        <v>0.60943943961747038</v>
      </c>
      <c r="F326" s="287">
        <v>0</v>
      </c>
      <c r="G326" s="287"/>
      <c r="H326" s="287">
        <v>0.26518596153846152</v>
      </c>
      <c r="I326" s="287">
        <v>0.63172546629536575</v>
      </c>
      <c r="J326" s="287">
        <v>1.5260545905707195E-2</v>
      </c>
      <c r="K326" s="287">
        <v>0</v>
      </c>
      <c r="L326" s="287">
        <v>0</v>
      </c>
      <c r="M326" s="407">
        <v>0</v>
      </c>
    </row>
    <row r="327" spans="1:13" ht="18.399999999999999" customHeight="1">
      <c r="A327" s="69" t="s">
        <v>186</v>
      </c>
      <c r="B327" s="70" t="s">
        <v>48</v>
      </c>
      <c r="C327" s="71" t="s">
        <v>187</v>
      </c>
      <c r="D327" s="80" t="s">
        <v>42</v>
      </c>
      <c r="E327" s="73">
        <v>13498</v>
      </c>
      <c r="F327" s="365">
        <v>0</v>
      </c>
      <c r="G327" s="365"/>
      <c r="H327" s="365">
        <v>25</v>
      </c>
      <c r="I327" s="365">
        <v>13473</v>
      </c>
      <c r="J327" s="365">
        <v>0</v>
      </c>
      <c r="K327" s="365">
        <v>0</v>
      </c>
      <c r="L327" s="365">
        <v>0</v>
      </c>
      <c r="M327" s="366">
        <v>0</v>
      </c>
    </row>
    <row r="328" spans="1:13" ht="18.399999999999999" customHeight="1">
      <c r="A328" s="74"/>
      <c r="B328" s="70"/>
      <c r="C328" s="71"/>
      <c r="D328" s="80" t="s">
        <v>43</v>
      </c>
      <c r="E328" s="73">
        <v>13586.163</v>
      </c>
      <c r="F328" s="73">
        <v>0</v>
      </c>
      <c r="G328" s="73"/>
      <c r="H328" s="73">
        <v>33</v>
      </c>
      <c r="I328" s="73">
        <v>13553.163</v>
      </c>
      <c r="J328" s="73">
        <v>0</v>
      </c>
      <c r="K328" s="73">
        <v>0</v>
      </c>
      <c r="L328" s="73">
        <v>0</v>
      </c>
      <c r="M328" s="405">
        <v>0</v>
      </c>
    </row>
    <row r="329" spans="1:13" ht="18.399999999999999" customHeight="1">
      <c r="A329" s="74"/>
      <c r="B329" s="70"/>
      <c r="C329" s="71"/>
      <c r="D329" s="80" t="s">
        <v>44</v>
      </c>
      <c r="E329" s="73">
        <v>8515.2616799999996</v>
      </c>
      <c r="F329" s="73">
        <v>0</v>
      </c>
      <c r="G329" s="73"/>
      <c r="H329" s="73">
        <v>22.195910000000001</v>
      </c>
      <c r="I329" s="73">
        <v>8493.0657699999992</v>
      </c>
      <c r="J329" s="73">
        <v>0</v>
      </c>
      <c r="K329" s="73">
        <v>0</v>
      </c>
      <c r="L329" s="73">
        <v>0</v>
      </c>
      <c r="M329" s="405">
        <v>0</v>
      </c>
    </row>
    <row r="330" spans="1:13" ht="18.399999999999999" customHeight="1">
      <c r="A330" s="74"/>
      <c r="B330" s="70"/>
      <c r="C330" s="71"/>
      <c r="D330" s="80" t="s">
        <v>45</v>
      </c>
      <c r="E330" s="286">
        <v>0.63085358423470139</v>
      </c>
      <c r="F330" s="286">
        <v>0</v>
      </c>
      <c r="G330" s="286"/>
      <c r="H330" s="286">
        <v>0.88783640000000008</v>
      </c>
      <c r="I330" s="286">
        <v>0.63037673643583458</v>
      </c>
      <c r="J330" s="286">
        <v>0</v>
      </c>
      <c r="K330" s="286">
        <v>0</v>
      </c>
      <c r="L330" s="286">
        <v>0</v>
      </c>
      <c r="M330" s="406">
        <v>0</v>
      </c>
    </row>
    <row r="331" spans="1:13" ht="18.399999999999999" customHeight="1">
      <c r="A331" s="76"/>
      <c r="B331" s="77"/>
      <c r="C331" s="78"/>
      <c r="D331" s="83" t="s">
        <v>46</v>
      </c>
      <c r="E331" s="287">
        <v>0.62675986442971421</v>
      </c>
      <c r="F331" s="287">
        <v>0</v>
      </c>
      <c r="G331" s="287"/>
      <c r="H331" s="287">
        <v>0.67260333333333333</v>
      </c>
      <c r="I331" s="287">
        <v>0.6266482421852374</v>
      </c>
      <c r="J331" s="287">
        <v>0</v>
      </c>
      <c r="K331" s="287">
        <v>0</v>
      </c>
      <c r="L331" s="287">
        <v>0</v>
      </c>
      <c r="M331" s="407">
        <v>0</v>
      </c>
    </row>
    <row r="332" spans="1:13" ht="18.399999999999999" customHeight="1">
      <c r="A332" s="69" t="s">
        <v>188</v>
      </c>
      <c r="B332" s="70" t="s">
        <v>48</v>
      </c>
      <c r="C332" s="71" t="s">
        <v>189</v>
      </c>
      <c r="D332" s="80" t="s">
        <v>42</v>
      </c>
      <c r="E332" s="73">
        <v>82353</v>
      </c>
      <c r="F332" s="365">
        <v>78253</v>
      </c>
      <c r="G332" s="365"/>
      <c r="H332" s="365">
        <v>0</v>
      </c>
      <c r="I332" s="365">
        <v>0</v>
      </c>
      <c r="J332" s="365">
        <v>3713</v>
      </c>
      <c r="K332" s="365">
        <v>0</v>
      </c>
      <c r="L332" s="365">
        <v>0</v>
      </c>
      <c r="M332" s="366">
        <v>387</v>
      </c>
    </row>
    <row r="333" spans="1:13" ht="18.399999999999999" customHeight="1">
      <c r="A333" s="74"/>
      <c r="B333" s="70"/>
      <c r="C333" s="71" t="s">
        <v>4</v>
      </c>
      <c r="D333" s="80" t="s">
        <v>43</v>
      </c>
      <c r="E333" s="73">
        <v>82353</v>
      </c>
      <c r="F333" s="73">
        <v>78253</v>
      </c>
      <c r="G333" s="73"/>
      <c r="H333" s="73">
        <v>0</v>
      </c>
      <c r="I333" s="73">
        <v>0</v>
      </c>
      <c r="J333" s="73">
        <v>3713</v>
      </c>
      <c r="K333" s="73">
        <v>0</v>
      </c>
      <c r="L333" s="73">
        <v>0</v>
      </c>
      <c r="M333" s="405">
        <v>387</v>
      </c>
    </row>
    <row r="334" spans="1:13" ht="18.399999999999999" customHeight="1">
      <c r="A334" s="74"/>
      <c r="B334" s="70"/>
      <c r="C334" s="71" t="s">
        <v>4</v>
      </c>
      <c r="D334" s="80" t="s">
        <v>44</v>
      </c>
      <c r="E334" s="73">
        <v>51240</v>
      </c>
      <c r="F334" s="73">
        <v>50201</v>
      </c>
      <c r="G334" s="73"/>
      <c r="H334" s="73">
        <v>0</v>
      </c>
      <c r="I334" s="73">
        <v>0</v>
      </c>
      <c r="J334" s="73">
        <v>750</v>
      </c>
      <c r="K334" s="73">
        <v>0</v>
      </c>
      <c r="L334" s="73">
        <v>0</v>
      </c>
      <c r="M334" s="405">
        <v>289</v>
      </c>
    </row>
    <row r="335" spans="1:13" ht="18.399999999999999" customHeight="1">
      <c r="A335" s="74"/>
      <c r="B335" s="70"/>
      <c r="C335" s="71" t="s">
        <v>4</v>
      </c>
      <c r="D335" s="80" t="s">
        <v>45</v>
      </c>
      <c r="E335" s="286">
        <v>0.622199555571746</v>
      </c>
      <c r="F335" s="286">
        <v>0.6415217307962634</v>
      </c>
      <c r="G335" s="286"/>
      <c r="H335" s="286">
        <v>0</v>
      </c>
      <c r="I335" s="286">
        <v>0</v>
      </c>
      <c r="J335" s="286">
        <v>0.20199299757608402</v>
      </c>
      <c r="K335" s="286">
        <v>0</v>
      </c>
      <c r="L335" s="286">
        <v>0</v>
      </c>
      <c r="M335" s="406">
        <v>0.74677002583979324</v>
      </c>
    </row>
    <row r="336" spans="1:13" ht="18.399999999999999" customHeight="1">
      <c r="A336" s="76"/>
      <c r="B336" s="77"/>
      <c r="C336" s="78" t="s">
        <v>4</v>
      </c>
      <c r="D336" s="82" t="s">
        <v>46</v>
      </c>
      <c r="E336" s="287">
        <v>0.622199555571746</v>
      </c>
      <c r="F336" s="287">
        <v>0.6415217307962634</v>
      </c>
      <c r="G336" s="287"/>
      <c r="H336" s="287">
        <v>0</v>
      </c>
      <c r="I336" s="287">
        <v>0</v>
      </c>
      <c r="J336" s="287">
        <v>0.20199299757608402</v>
      </c>
      <c r="K336" s="287">
        <v>0</v>
      </c>
      <c r="L336" s="287">
        <v>0</v>
      </c>
      <c r="M336" s="407">
        <v>0.74677002583979324</v>
      </c>
    </row>
    <row r="337" spans="1:13" ht="18.399999999999999" customHeight="1">
      <c r="A337" s="69" t="s">
        <v>190</v>
      </c>
      <c r="B337" s="70" t="s">
        <v>48</v>
      </c>
      <c r="C337" s="71" t="s">
        <v>191</v>
      </c>
      <c r="D337" s="80" t="s">
        <v>42</v>
      </c>
      <c r="E337" s="73">
        <v>32668</v>
      </c>
      <c r="F337" s="365">
        <v>0</v>
      </c>
      <c r="G337" s="365"/>
      <c r="H337" s="365">
        <v>230</v>
      </c>
      <c r="I337" s="365">
        <v>31789</v>
      </c>
      <c r="J337" s="365">
        <v>649</v>
      </c>
      <c r="K337" s="365">
        <v>0</v>
      </c>
      <c r="L337" s="365">
        <v>0</v>
      </c>
      <c r="M337" s="366">
        <v>0</v>
      </c>
    </row>
    <row r="338" spans="1:13" ht="18.399999999999999" customHeight="1">
      <c r="A338" s="74"/>
      <c r="B338" s="70"/>
      <c r="C338" s="71" t="s">
        <v>4</v>
      </c>
      <c r="D338" s="80" t="s">
        <v>43</v>
      </c>
      <c r="E338" s="73">
        <v>34065.326000000001</v>
      </c>
      <c r="F338" s="73">
        <v>0</v>
      </c>
      <c r="G338" s="73"/>
      <c r="H338" s="73">
        <v>236.25399999999999</v>
      </c>
      <c r="I338" s="73">
        <v>32430.477999999999</v>
      </c>
      <c r="J338" s="73">
        <v>1398.5940000000001</v>
      </c>
      <c r="K338" s="73">
        <v>0</v>
      </c>
      <c r="L338" s="73">
        <v>0</v>
      </c>
      <c r="M338" s="405">
        <v>0</v>
      </c>
    </row>
    <row r="339" spans="1:13" ht="18.399999999999999" customHeight="1">
      <c r="A339" s="74"/>
      <c r="B339" s="70"/>
      <c r="C339" s="71" t="s">
        <v>4</v>
      </c>
      <c r="D339" s="80" t="s">
        <v>44</v>
      </c>
      <c r="E339" s="73">
        <v>25187.617029999998</v>
      </c>
      <c r="F339" s="73">
        <v>0</v>
      </c>
      <c r="G339" s="73"/>
      <c r="H339" s="73">
        <v>168.26642000000001</v>
      </c>
      <c r="I339" s="73">
        <v>24899.150759999997</v>
      </c>
      <c r="J339" s="73">
        <v>120.19985000000001</v>
      </c>
      <c r="K339" s="73">
        <v>0</v>
      </c>
      <c r="L339" s="73">
        <v>0</v>
      </c>
      <c r="M339" s="405">
        <v>0</v>
      </c>
    </row>
    <row r="340" spans="1:13" ht="18.399999999999999" customHeight="1">
      <c r="A340" s="74"/>
      <c r="B340" s="70"/>
      <c r="C340" s="71" t="s">
        <v>4</v>
      </c>
      <c r="D340" s="80" t="s">
        <v>45</v>
      </c>
      <c r="E340" s="286">
        <v>0.77101803079466136</v>
      </c>
      <c r="F340" s="286">
        <v>0</v>
      </c>
      <c r="G340" s="286"/>
      <c r="H340" s="286">
        <v>0.73159313043478269</v>
      </c>
      <c r="I340" s="286">
        <v>0.78326310233099494</v>
      </c>
      <c r="J340" s="286">
        <v>0.18520778120184903</v>
      </c>
      <c r="K340" s="286">
        <v>0</v>
      </c>
      <c r="L340" s="286">
        <v>0</v>
      </c>
      <c r="M340" s="406">
        <v>0</v>
      </c>
    </row>
    <row r="341" spans="1:13" ht="18" customHeight="1">
      <c r="A341" s="76"/>
      <c r="B341" s="77"/>
      <c r="C341" s="78" t="s">
        <v>4</v>
      </c>
      <c r="D341" s="82" t="s">
        <v>46</v>
      </c>
      <c r="E341" s="287">
        <v>0.73939163329891511</v>
      </c>
      <c r="F341" s="287">
        <v>0</v>
      </c>
      <c r="G341" s="287"/>
      <c r="H341" s="287">
        <v>0.71222675594910567</v>
      </c>
      <c r="I341" s="287">
        <v>0.76777008220477039</v>
      </c>
      <c r="J341" s="287">
        <v>8.5943347390307706E-2</v>
      </c>
      <c r="K341" s="287">
        <v>0</v>
      </c>
      <c r="L341" s="287">
        <v>0</v>
      </c>
      <c r="M341" s="407">
        <v>0</v>
      </c>
    </row>
    <row r="342" spans="1:13" ht="18.399999999999999" customHeight="1">
      <c r="A342" s="69" t="s">
        <v>192</v>
      </c>
      <c r="B342" s="70" t="s">
        <v>48</v>
      </c>
      <c r="C342" s="71" t="s">
        <v>193</v>
      </c>
      <c r="D342" s="80" t="s">
        <v>42</v>
      </c>
      <c r="E342" s="73">
        <v>18963</v>
      </c>
      <c r="F342" s="365">
        <v>0</v>
      </c>
      <c r="G342" s="365"/>
      <c r="H342" s="365">
        <v>115</v>
      </c>
      <c r="I342" s="365">
        <v>14800</v>
      </c>
      <c r="J342" s="365">
        <v>3223</v>
      </c>
      <c r="K342" s="365">
        <v>0</v>
      </c>
      <c r="L342" s="365">
        <v>0</v>
      </c>
      <c r="M342" s="366">
        <v>825</v>
      </c>
    </row>
    <row r="343" spans="1:13" ht="18.399999999999999" customHeight="1">
      <c r="A343" s="69"/>
      <c r="B343" s="70"/>
      <c r="C343" s="71" t="s">
        <v>4</v>
      </c>
      <c r="D343" s="80" t="s">
        <v>43</v>
      </c>
      <c r="E343" s="73">
        <v>18967.760999999999</v>
      </c>
      <c r="F343" s="73">
        <v>0</v>
      </c>
      <c r="G343" s="73"/>
      <c r="H343" s="73">
        <v>112.2</v>
      </c>
      <c r="I343" s="73">
        <v>14763.8</v>
      </c>
      <c r="J343" s="73">
        <v>3262</v>
      </c>
      <c r="K343" s="73">
        <v>0</v>
      </c>
      <c r="L343" s="73">
        <v>0</v>
      </c>
      <c r="M343" s="405">
        <v>829.76099999999997</v>
      </c>
    </row>
    <row r="344" spans="1:13" ht="18.399999999999999" customHeight="1">
      <c r="A344" s="74"/>
      <c r="B344" s="70"/>
      <c r="C344" s="71" t="s">
        <v>4</v>
      </c>
      <c r="D344" s="80" t="s">
        <v>44</v>
      </c>
      <c r="E344" s="73">
        <v>8696.609559999999</v>
      </c>
      <c r="F344" s="73">
        <v>0</v>
      </c>
      <c r="G344" s="73"/>
      <c r="H344" s="73">
        <v>33.241640000000004</v>
      </c>
      <c r="I344" s="73">
        <v>8416.2967899999985</v>
      </c>
      <c r="J344" s="73">
        <v>0</v>
      </c>
      <c r="K344" s="73">
        <v>0</v>
      </c>
      <c r="L344" s="73">
        <v>0</v>
      </c>
      <c r="M344" s="405">
        <v>247.07113000000001</v>
      </c>
    </row>
    <row r="345" spans="1:13" ht="18.399999999999999" customHeight="1">
      <c r="A345" s="74"/>
      <c r="B345" s="70"/>
      <c r="C345" s="71" t="s">
        <v>4</v>
      </c>
      <c r="D345" s="80" t="s">
        <v>45</v>
      </c>
      <c r="E345" s="286">
        <v>0.45860937404419128</v>
      </c>
      <c r="F345" s="286">
        <v>0</v>
      </c>
      <c r="G345" s="286"/>
      <c r="H345" s="286">
        <v>0.28905773913043481</v>
      </c>
      <c r="I345" s="286">
        <v>0.56866870202702691</v>
      </c>
      <c r="J345" s="286">
        <v>0</v>
      </c>
      <c r="K345" s="286">
        <v>0</v>
      </c>
      <c r="L345" s="286">
        <v>0</v>
      </c>
      <c r="M345" s="406">
        <v>0.29948015757575758</v>
      </c>
    </row>
    <row r="346" spans="1:13" ht="18.399999999999999" customHeight="1">
      <c r="A346" s="76"/>
      <c r="B346" s="77"/>
      <c r="C346" s="78" t="s">
        <v>4</v>
      </c>
      <c r="D346" s="82" t="s">
        <v>46</v>
      </c>
      <c r="E346" s="287">
        <v>0.45849426086716294</v>
      </c>
      <c r="F346" s="287">
        <v>0</v>
      </c>
      <c r="G346" s="287"/>
      <c r="H346" s="287">
        <v>0.29627130124777185</v>
      </c>
      <c r="I346" s="287">
        <v>0.57006304542191033</v>
      </c>
      <c r="J346" s="287">
        <v>0</v>
      </c>
      <c r="K346" s="287">
        <v>0</v>
      </c>
      <c r="L346" s="287">
        <v>0</v>
      </c>
      <c r="M346" s="407">
        <v>0.29776180128976898</v>
      </c>
    </row>
    <row r="347" spans="1:13" ht="18.399999999999999" customHeight="1">
      <c r="A347" s="69" t="s">
        <v>194</v>
      </c>
      <c r="B347" s="70" t="s">
        <v>48</v>
      </c>
      <c r="C347" s="71" t="s">
        <v>195</v>
      </c>
      <c r="D347" s="80" t="s">
        <v>42</v>
      </c>
      <c r="E347" s="73">
        <v>245112</v>
      </c>
      <c r="F347" s="365">
        <v>0</v>
      </c>
      <c r="G347" s="365"/>
      <c r="H347" s="365">
        <v>510</v>
      </c>
      <c r="I347" s="365">
        <v>214602</v>
      </c>
      <c r="J347" s="365">
        <v>30000</v>
      </c>
      <c r="K347" s="365">
        <v>0</v>
      </c>
      <c r="L347" s="365">
        <v>0</v>
      </c>
      <c r="M347" s="366">
        <v>0</v>
      </c>
    </row>
    <row r="348" spans="1:13" ht="18.399999999999999" customHeight="1">
      <c r="A348" s="74"/>
      <c r="B348" s="70"/>
      <c r="C348" s="71"/>
      <c r="D348" s="80" t="s">
        <v>43</v>
      </c>
      <c r="E348" s="73">
        <v>245225.4</v>
      </c>
      <c r="F348" s="73">
        <v>0</v>
      </c>
      <c r="G348" s="73"/>
      <c r="H348" s="73">
        <v>880</v>
      </c>
      <c r="I348" s="73">
        <v>216845.4</v>
      </c>
      <c r="J348" s="73">
        <v>27500</v>
      </c>
      <c r="K348" s="73">
        <v>0</v>
      </c>
      <c r="L348" s="73">
        <v>0</v>
      </c>
      <c r="M348" s="405">
        <v>0</v>
      </c>
    </row>
    <row r="349" spans="1:13" ht="18.399999999999999" customHeight="1">
      <c r="A349" s="74"/>
      <c r="B349" s="70"/>
      <c r="C349" s="71"/>
      <c r="D349" s="80" t="s">
        <v>44</v>
      </c>
      <c r="E349" s="73">
        <v>143600.83400000003</v>
      </c>
      <c r="F349" s="73">
        <v>0</v>
      </c>
      <c r="G349" s="73"/>
      <c r="H349" s="73">
        <v>430.25849000000005</v>
      </c>
      <c r="I349" s="73">
        <v>135765.64644000001</v>
      </c>
      <c r="J349" s="73">
        <v>7404.9290700000001</v>
      </c>
      <c r="K349" s="73">
        <v>0</v>
      </c>
      <c r="L349" s="73">
        <v>0</v>
      </c>
      <c r="M349" s="405">
        <v>0</v>
      </c>
    </row>
    <row r="350" spans="1:13" ht="18.399999999999999" customHeight="1">
      <c r="A350" s="74"/>
      <c r="B350" s="70"/>
      <c r="C350" s="71"/>
      <c r="D350" s="80" t="s">
        <v>45</v>
      </c>
      <c r="E350" s="286">
        <v>0.58585803224648336</v>
      </c>
      <c r="F350" s="286">
        <v>0</v>
      </c>
      <c r="G350" s="286"/>
      <c r="H350" s="286">
        <v>0.84364409803921581</v>
      </c>
      <c r="I350" s="286">
        <v>0.63263924119998882</v>
      </c>
      <c r="J350" s="286">
        <v>0.24683096900000001</v>
      </c>
      <c r="K350" s="286">
        <v>0</v>
      </c>
      <c r="L350" s="286">
        <v>0</v>
      </c>
      <c r="M350" s="406">
        <v>0</v>
      </c>
    </row>
    <row r="351" spans="1:13" ht="18.399999999999999" customHeight="1">
      <c r="A351" s="76"/>
      <c r="B351" s="77"/>
      <c r="C351" s="78"/>
      <c r="D351" s="82" t="s">
        <v>46</v>
      </c>
      <c r="E351" s="287">
        <v>0.58558711291734067</v>
      </c>
      <c r="F351" s="287">
        <v>0</v>
      </c>
      <c r="G351" s="287"/>
      <c r="H351" s="287">
        <v>0.48893010227272732</v>
      </c>
      <c r="I351" s="287">
        <v>0.62609419632604624</v>
      </c>
      <c r="J351" s="287">
        <v>0.26927014799999999</v>
      </c>
      <c r="K351" s="287">
        <v>0</v>
      </c>
      <c r="L351" s="287">
        <v>0</v>
      </c>
      <c r="M351" s="407">
        <v>0</v>
      </c>
    </row>
    <row r="352" spans="1:13" ht="18.399999999999999" customHeight="1">
      <c r="A352" s="69" t="s">
        <v>196</v>
      </c>
      <c r="B352" s="70" t="s">
        <v>48</v>
      </c>
      <c r="C352" s="71" t="s">
        <v>197</v>
      </c>
      <c r="D352" s="80" t="s">
        <v>42</v>
      </c>
      <c r="E352" s="73">
        <v>38337</v>
      </c>
      <c r="F352" s="365">
        <v>0</v>
      </c>
      <c r="G352" s="365"/>
      <c r="H352" s="365">
        <v>40</v>
      </c>
      <c r="I352" s="365">
        <v>30140</v>
      </c>
      <c r="J352" s="365">
        <v>5334</v>
      </c>
      <c r="K352" s="365">
        <v>0</v>
      </c>
      <c r="L352" s="365">
        <v>0</v>
      </c>
      <c r="M352" s="366">
        <v>2823</v>
      </c>
    </row>
    <row r="353" spans="1:13" ht="18.399999999999999" customHeight="1">
      <c r="A353" s="74"/>
      <c r="B353" s="70"/>
      <c r="C353" s="71" t="s">
        <v>4</v>
      </c>
      <c r="D353" s="80" t="s">
        <v>43</v>
      </c>
      <c r="E353" s="73">
        <v>38405.811999999998</v>
      </c>
      <c r="F353" s="73">
        <v>0</v>
      </c>
      <c r="G353" s="73"/>
      <c r="H353" s="73">
        <v>55.505220000000001</v>
      </c>
      <c r="I353" s="73">
        <v>30124.494780000001</v>
      </c>
      <c r="J353" s="73">
        <v>5334</v>
      </c>
      <c r="K353" s="73">
        <v>0</v>
      </c>
      <c r="L353" s="73">
        <v>0</v>
      </c>
      <c r="M353" s="405">
        <v>2891.8119999999999</v>
      </c>
    </row>
    <row r="354" spans="1:13" ht="18.399999999999999" customHeight="1">
      <c r="A354" s="74"/>
      <c r="B354" s="70"/>
      <c r="C354" s="71" t="s">
        <v>4</v>
      </c>
      <c r="D354" s="80" t="s">
        <v>44</v>
      </c>
      <c r="E354" s="73">
        <v>20243.12804</v>
      </c>
      <c r="F354" s="73">
        <v>0</v>
      </c>
      <c r="G354" s="73"/>
      <c r="H354" s="73">
        <v>33.168469999999999</v>
      </c>
      <c r="I354" s="73">
        <v>19207.38222</v>
      </c>
      <c r="J354" s="73">
        <v>192.58120000000002</v>
      </c>
      <c r="K354" s="73">
        <v>0</v>
      </c>
      <c r="L354" s="73">
        <v>0</v>
      </c>
      <c r="M354" s="405">
        <v>809.99615000000006</v>
      </c>
    </row>
    <row r="355" spans="1:13" ht="18.399999999999999" customHeight="1">
      <c r="A355" s="74"/>
      <c r="B355" s="70"/>
      <c r="C355" s="71" t="s">
        <v>4</v>
      </c>
      <c r="D355" s="80" t="s">
        <v>45</v>
      </c>
      <c r="E355" s="286">
        <v>0.52803109372147006</v>
      </c>
      <c r="F355" s="286">
        <v>0</v>
      </c>
      <c r="G355" s="286"/>
      <c r="H355" s="286">
        <v>0.82921175000000003</v>
      </c>
      <c r="I355" s="286">
        <v>0.63727213735899135</v>
      </c>
      <c r="J355" s="286">
        <v>3.6104461942257221E-2</v>
      </c>
      <c r="K355" s="286">
        <v>0</v>
      </c>
      <c r="L355" s="286">
        <v>0</v>
      </c>
      <c r="M355" s="406">
        <v>0.28692743535246196</v>
      </c>
    </row>
    <row r="356" spans="1:13" ht="18.399999999999999" customHeight="1">
      <c r="A356" s="76"/>
      <c r="B356" s="77"/>
      <c r="C356" s="78" t="s">
        <v>4</v>
      </c>
      <c r="D356" s="79" t="s">
        <v>46</v>
      </c>
      <c r="E356" s="408">
        <v>0.52708501619494463</v>
      </c>
      <c r="F356" s="287">
        <v>0</v>
      </c>
      <c r="G356" s="287"/>
      <c r="H356" s="287">
        <v>0.59757388584352966</v>
      </c>
      <c r="I356" s="287">
        <v>0.63760014434339995</v>
      </c>
      <c r="J356" s="287">
        <v>3.6104461942257221E-2</v>
      </c>
      <c r="K356" s="287">
        <v>0</v>
      </c>
      <c r="L356" s="287">
        <v>0</v>
      </c>
      <c r="M356" s="407">
        <v>0.28009986472149645</v>
      </c>
    </row>
    <row r="357" spans="1:13" ht="18.399999999999999" customHeight="1">
      <c r="A357" s="69" t="s">
        <v>198</v>
      </c>
      <c r="B357" s="70" t="s">
        <v>48</v>
      </c>
      <c r="C357" s="71" t="s">
        <v>199</v>
      </c>
      <c r="D357" s="72" t="s">
        <v>42</v>
      </c>
      <c r="E357" s="409">
        <v>17936437</v>
      </c>
      <c r="F357" s="365">
        <v>17579304</v>
      </c>
      <c r="G357" s="365"/>
      <c r="H357" s="365">
        <v>344836</v>
      </c>
      <c r="I357" s="365">
        <v>12297</v>
      </c>
      <c r="J357" s="365">
        <v>0</v>
      </c>
      <c r="K357" s="365">
        <v>0</v>
      </c>
      <c r="L357" s="365">
        <v>0</v>
      </c>
      <c r="M357" s="366">
        <v>0</v>
      </c>
    </row>
    <row r="358" spans="1:13" ht="18.399999999999999" customHeight="1">
      <c r="A358" s="74"/>
      <c r="B358" s="70"/>
      <c r="C358" s="71" t="s">
        <v>200</v>
      </c>
      <c r="D358" s="80" t="s">
        <v>43</v>
      </c>
      <c r="E358" s="73">
        <v>17936453.800000001</v>
      </c>
      <c r="F358" s="73">
        <v>17579304</v>
      </c>
      <c r="G358" s="73"/>
      <c r="H358" s="73">
        <v>344852.8</v>
      </c>
      <c r="I358" s="73">
        <v>12297</v>
      </c>
      <c r="J358" s="73">
        <v>0</v>
      </c>
      <c r="K358" s="73">
        <v>0</v>
      </c>
      <c r="L358" s="73">
        <v>0</v>
      </c>
      <c r="M358" s="405">
        <v>0</v>
      </c>
    </row>
    <row r="359" spans="1:13" ht="18.399999999999999" customHeight="1">
      <c r="A359" s="74"/>
      <c r="B359" s="70"/>
      <c r="C359" s="71" t="s">
        <v>4</v>
      </c>
      <c r="D359" s="80" t="s">
        <v>44</v>
      </c>
      <c r="E359" s="73">
        <v>11322016.799999999</v>
      </c>
      <c r="F359" s="73">
        <v>11080414.904589999</v>
      </c>
      <c r="G359" s="73"/>
      <c r="H359" s="73">
        <v>233477.15841</v>
      </c>
      <c r="I359" s="73">
        <v>8124.7370000000001</v>
      </c>
      <c r="J359" s="73">
        <v>0</v>
      </c>
      <c r="K359" s="73">
        <v>0</v>
      </c>
      <c r="L359" s="73">
        <v>0</v>
      </c>
      <c r="M359" s="405">
        <v>0</v>
      </c>
    </row>
    <row r="360" spans="1:13" ht="18.399999999999999" customHeight="1">
      <c r="A360" s="74"/>
      <c r="B360" s="70"/>
      <c r="C360" s="71" t="s">
        <v>4</v>
      </c>
      <c r="D360" s="80" t="s">
        <v>45</v>
      </c>
      <c r="E360" s="286">
        <v>0.6312299817405207</v>
      </c>
      <c r="F360" s="286">
        <v>0.63031021618318905</v>
      </c>
      <c r="G360" s="286"/>
      <c r="H360" s="286">
        <v>0.67706723894836962</v>
      </c>
      <c r="I360" s="286">
        <v>0.66070887208262175</v>
      </c>
      <c r="J360" s="286">
        <v>0</v>
      </c>
      <c r="K360" s="286">
        <v>0</v>
      </c>
      <c r="L360" s="286">
        <v>0</v>
      </c>
      <c r="M360" s="406">
        <v>0</v>
      </c>
    </row>
    <row r="361" spans="1:13" ht="18.399999999999999" customHeight="1">
      <c r="A361" s="76"/>
      <c r="B361" s="77"/>
      <c r="C361" s="78" t="s">
        <v>4</v>
      </c>
      <c r="D361" s="82" t="s">
        <v>46</v>
      </c>
      <c r="E361" s="287">
        <v>0.6312293905052736</v>
      </c>
      <c r="F361" s="287">
        <v>0.63031021618318905</v>
      </c>
      <c r="G361" s="287"/>
      <c r="H361" s="287">
        <v>0.67703425464430045</v>
      </c>
      <c r="I361" s="287">
        <v>0.66070887208262175</v>
      </c>
      <c r="J361" s="287">
        <v>0</v>
      </c>
      <c r="K361" s="287">
        <v>0</v>
      </c>
      <c r="L361" s="287">
        <v>0</v>
      </c>
      <c r="M361" s="407">
        <v>0</v>
      </c>
    </row>
    <row r="362" spans="1:13" ht="18.399999999999999" customHeight="1">
      <c r="A362" s="69" t="s">
        <v>201</v>
      </c>
      <c r="B362" s="70" t="s">
        <v>48</v>
      </c>
      <c r="C362" s="71" t="s">
        <v>202</v>
      </c>
      <c r="D362" s="72" t="s">
        <v>42</v>
      </c>
      <c r="E362" s="73">
        <v>56530465</v>
      </c>
      <c r="F362" s="365">
        <v>47337214</v>
      </c>
      <c r="G362" s="365"/>
      <c r="H362" s="365">
        <v>5601858</v>
      </c>
      <c r="I362" s="365">
        <v>3591393</v>
      </c>
      <c r="J362" s="365">
        <v>0</v>
      </c>
      <c r="K362" s="365">
        <v>0</v>
      </c>
      <c r="L362" s="365">
        <v>0</v>
      </c>
      <c r="M362" s="366">
        <v>0</v>
      </c>
    </row>
    <row r="363" spans="1:13" ht="18.399999999999999" customHeight="1">
      <c r="A363" s="74"/>
      <c r="B363" s="70"/>
      <c r="C363" s="71" t="s">
        <v>4</v>
      </c>
      <c r="D363" s="75" t="s">
        <v>43</v>
      </c>
      <c r="E363" s="73">
        <v>56530797.739</v>
      </c>
      <c r="F363" s="73">
        <v>47337214</v>
      </c>
      <c r="G363" s="73"/>
      <c r="H363" s="73">
        <v>5602190.7390000001</v>
      </c>
      <c r="I363" s="73">
        <v>3591393</v>
      </c>
      <c r="J363" s="73">
        <v>0</v>
      </c>
      <c r="K363" s="73">
        <v>0</v>
      </c>
      <c r="L363" s="73">
        <v>0</v>
      </c>
      <c r="M363" s="405">
        <v>0</v>
      </c>
    </row>
    <row r="364" spans="1:13" ht="18.399999999999999" customHeight="1">
      <c r="A364" s="74"/>
      <c r="B364" s="70"/>
      <c r="C364" s="71" t="s">
        <v>4</v>
      </c>
      <c r="D364" s="75" t="s">
        <v>44</v>
      </c>
      <c r="E364" s="73">
        <v>26140799.55068</v>
      </c>
      <c r="F364" s="73">
        <v>20159350.90264</v>
      </c>
      <c r="G364" s="73"/>
      <c r="H364" s="73">
        <v>3788335.2286199997</v>
      </c>
      <c r="I364" s="73">
        <v>2193113.4194199997</v>
      </c>
      <c r="J364" s="73">
        <v>0</v>
      </c>
      <c r="K364" s="73">
        <v>0</v>
      </c>
      <c r="L364" s="73">
        <v>0</v>
      </c>
      <c r="M364" s="405">
        <v>0</v>
      </c>
    </row>
    <row r="365" spans="1:13" ht="18.399999999999999" customHeight="1">
      <c r="A365" s="74"/>
      <c r="B365" s="70"/>
      <c r="C365" s="71" t="s">
        <v>4</v>
      </c>
      <c r="D365" s="75" t="s">
        <v>45</v>
      </c>
      <c r="E365" s="286">
        <v>0.46241968026762209</v>
      </c>
      <c r="F365" s="286">
        <v>0.42586686454847134</v>
      </c>
      <c r="G365" s="286"/>
      <c r="H365" s="286">
        <v>0.67626405892830554</v>
      </c>
      <c r="I365" s="286">
        <v>0.61065815393080058</v>
      </c>
      <c r="J365" s="286">
        <v>0</v>
      </c>
      <c r="K365" s="286">
        <v>0</v>
      </c>
      <c r="L365" s="286">
        <v>0</v>
      </c>
      <c r="M365" s="406">
        <v>0</v>
      </c>
    </row>
    <row r="366" spans="1:13" ht="18.399999999999999" customHeight="1">
      <c r="A366" s="76"/>
      <c r="B366" s="77"/>
      <c r="C366" s="78" t="s">
        <v>4</v>
      </c>
      <c r="D366" s="79" t="s">
        <v>46</v>
      </c>
      <c r="E366" s="287">
        <v>0.46241695847581749</v>
      </c>
      <c r="F366" s="287">
        <v>0.42586686454847134</v>
      </c>
      <c r="G366" s="287"/>
      <c r="H366" s="287">
        <v>0.67622389260102622</v>
      </c>
      <c r="I366" s="287">
        <v>0.61065815393080058</v>
      </c>
      <c r="J366" s="287">
        <v>0</v>
      </c>
      <c r="K366" s="287">
        <v>0</v>
      </c>
      <c r="L366" s="287">
        <v>0</v>
      </c>
      <c r="M366" s="407">
        <v>0</v>
      </c>
    </row>
    <row r="367" spans="1:13" ht="18.399999999999999" customHeight="1">
      <c r="A367" s="69" t="s">
        <v>203</v>
      </c>
      <c r="B367" s="70" t="s">
        <v>48</v>
      </c>
      <c r="C367" s="71" t="s">
        <v>448</v>
      </c>
      <c r="D367" s="72" t="s">
        <v>42</v>
      </c>
      <c r="E367" s="73">
        <v>36859</v>
      </c>
      <c r="F367" s="365">
        <v>0</v>
      </c>
      <c r="G367" s="365"/>
      <c r="H367" s="365">
        <v>20</v>
      </c>
      <c r="I367" s="365">
        <v>36481</v>
      </c>
      <c r="J367" s="365">
        <v>358</v>
      </c>
      <c r="K367" s="365">
        <v>0</v>
      </c>
      <c r="L367" s="365">
        <v>0</v>
      </c>
      <c r="M367" s="366">
        <v>0</v>
      </c>
    </row>
    <row r="368" spans="1:13" ht="18.399999999999999" customHeight="1">
      <c r="A368" s="74"/>
      <c r="B368" s="70"/>
      <c r="C368" s="71" t="s">
        <v>449</v>
      </c>
      <c r="D368" s="75" t="s">
        <v>43</v>
      </c>
      <c r="E368" s="73">
        <v>47907.398000000008</v>
      </c>
      <c r="F368" s="73">
        <v>0</v>
      </c>
      <c r="G368" s="73"/>
      <c r="H368" s="73">
        <v>54.574349999999995</v>
      </c>
      <c r="I368" s="73">
        <v>47527.397650000006</v>
      </c>
      <c r="J368" s="73">
        <v>325.42599999999999</v>
      </c>
      <c r="K368" s="73">
        <v>0</v>
      </c>
      <c r="L368" s="73">
        <v>0</v>
      </c>
      <c r="M368" s="405">
        <v>0</v>
      </c>
    </row>
    <row r="369" spans="1:13" ht="18.399999999999999" customHeight="1">
      <c r="A369" s="74"/>
      <c r="B369" s="70"/>
      <c r="C369" s="71" t="s">
        <v>4</v>
      </c>
      <c r="D369" s="75" t="s">
        <v>44</v>
      </c>
      <c r="E369" s="73">
        <v>29837.956320000001</v>
      </c>
      <c r="F369" s="73">
        <v>0</v>
      </c>
      <c r="G369" s="73"/>
      <c r="H369" s="73">
        <v>31.216390000000004</v>
      </c>
      <c r="I369" s="73">
        <v>29523.88175</v>
      </c>
      <c r="J369" s="73">
        <v>282.85818</v>
      </c>
      <c r="K369" s="73">
        <v>0</v>
      </c>
      <c r="L369" s="73">
        <v>0</v>
      </c>
      <c r="M369" s="405">
        <v>0</v>
      </c>
    </row>
    <row r="370" spans="1:13" ht="18.399999999999999" customHeight="1">
      <c r="A370" s="74"/>
      <c r="B370" s="70"/>
      <c r="C370" s="71" t="s">
        <v>4</v>
      </c>
      <c r="D370" s="75" t="s">
        <v>45</v>
      </c>
      <c r="E370" s="286">
        <v>0.80951616484440714</v>
      </c>
      <c r="F370" s="286">
        <v>0</v>
      </c>
      <c r="G370" s="286"/>
      <c r="H370" s="286">
        <v>1.5608195000000002</v>
      </c>
      <c r="I370" s="286">
        <v>0.80929474932156464</v>
      </c>
      <c r="J370" s="286">
        <v>0.79010664804469277</v>
      </c>
      <c r="K370" s="286">
        <v>0</v>
      </c>
      <c r="L370" s="286">
        <v>0</v>
      </c>
      <c r="M370" s="406">
        <v>0</v>
      </c>
    </row>
    <row r="371" spans="1:13" ht="18.399999999999999" customHeight="1">
      <c r="A371" s="76"/>
      <c r="B371" s="77"/>
      <c r="C371" s="78" t="s">
        <v>4</v>
      </c>
      <c r="D371" s="79" t="s">
        <v>46</v>
      </c>
      <c r="E371" s="287">
        <v>0.62282565043503291</v>
      </c>
      <c r="F371" s="287">
        <v>0</v>
      </c>
      <c r="G371" s="287"/>
      <c r="H371" s="287">
        <v>0.57199746767483273</v>
      </c>
      <c r="I371" s="287">
        <v>0.62119710335118672</v>
      </c>
      <c r="J371" s="287">
        <v>0.86919354937835336</v>
      </c>
      <c r="K371" s="287">
        <v>0</v>
      </c>
      <c r="L371" s="287">
        <v>0</v>
      </c>
      <c r="M371" s="407">
        <v>0</v>
      </c>
    </row>
    <row r="372" spans="1:13" ht="18.399999999999999" customHeight="1">
      <c r="A372" s="69" t="s">
        <v>204</v>
      </c>
      <c r="B372" s="70" t="s">
        <v>48</v>
      </c>
      <c r="C372" s="71" t="s">
        <v>205</v>
      </c>
      <c r="D372" s="80" t="s">
        <v>42</v>
      </c>
      <c r="E372" s="73">
        <v>27508</v>
      </c>
      <c r="F372" s="365">
        <v>0</v>
      </c>
      <c r="G372" s="365"/>
      <c r="H372" s="365">
        <v>14</v>
      </c>
      <c r="I372" s="365">
        <v>26754</v>
      </c>
      <c r="J372" s="365">
        <v>740</v>
      </c>
      <c r="K372" s="365">
        <v>0</v>
      </c>
      <c r="L372" s="365">
        <v>0</v>
      </c>
      <c r="M372" s="366">
        <v>0</v>
      </c>
    </row>
    <row r="373" spans="1:13" ht="18" customHeight="1">
      <c r="A373" s="74"/>
      <c r="B373" s="70"/>
      <c r="C373" s="71" t="s">
        <v>4</v>
      </c>
      <c r="D373" s="80" t="s">
        <v>43</v>
      </c>
      <c r="E373" s="73">
        <v>27508</v>
      </c>
      <c r="F373" s="73">
        <v>0</v>
      </c>
      <c r="G373" s="73"/>
      <c r="H373" s="73">
        <v>14</v>
      </c>
      <c r="I373" s="73">
        <v>26754</v>
      </c>
      <c r="J373" s="73">
        <v>740</v>
      </c>
      <c r="K373" s="73">
        <v>0</v>
      </c>
      <c r="L373" s="73">
        <v>0</v>
      </c>
      <c r="M373" s="405">
        <v>0</v>
      </c>
    </row>
    <row r="374" spans="1:13" ht="18.399999999999999" customHeight="1">
      <c r="A374" s="74"/>
      <c r="B374" s="70"/>
      <c r="C374" s="71" t="s">
        <v>4</v>
      </c>
      <c r="D374" s="80" t="s">
        <v>44</v>
      </c>
      <c r="E374" s="73">
        <v>17073.332410000003</v>
      </c>
      <c r="F374" s="73">
        <v>0</v>
      </c>
      <c r="G374" s="73"/>
      <c r="H374" s="73">
        <v>8.9960000000000004</v>
      </c>
      <c r="I374" s="73">
        <v>17064.336410000004</v>
      </c>
      <c r="J374" s="73">
        <v>0</v>
      </c>
      <c r="K374" s="73">
        <v>0</v>
      </c>
      <c r="L374" s="73">
        <v>0</v>
      </c>
      <c r="M374" s="405">
        <v>0</v>
      </c>
    </row>
    <row r="375" spans="1:13" ht="18.399999999999999" customHeight="1">
      <c r="A375" s="74"/>
      <c r="B375" s="70"/>
      <c r="C375" s="71" t="s">
        <v>4</v>
      </c>
      <c r="D375" s="80" t="s">
        <v>45</v>
      </c>
      <c r="E375" s="286">
        <v>0.62066789334011929</v>
      </c>
      <c r="F375" s="286">
        <v>0</v>
      </c>
      <c r="G375" s="286"/>
      <c r="H375" s="286">
        <v>0.64257142857142857</v>
      </c>
      <c r="I375" s="286">
        <v>0.6378237426179264</v>
      </c>
      <c r="J375" s="286">
        <v>0</v>
      </c>
      <c r="K375" s="286">
        <v>0</v>
      </c>
      <c r="L375" s="286">
        <v>0</v>
      </c>
      <c r="M375" s="406">
        <v>0</v>
      </c>
    </row>
    <row r="376" spans="1:13" ht="18.399999999999999" customHeight="1">
      <c r="A376" s="76"/>
      <c r="B376" s="77"/>
      <c r="C376" s="78" t="s">
        <v>4</v>
      </c>
      <c r="D376" s="80" t="s">
        <v>46</v>
      </c>
      <c r="E376" s="287">
        <v>0.62066789334011929</v>
      </c>
      <c r="F376" s="287">
        <v>0</v>
      </c>
      <c r="G376" s="287"/>
      <c r="H376" s="287">
        <v>0.64257142857142857</v>
      </c>
      <c r="I376" s="287">
        <v>0.6378237426179264</v>
      </c>
      <c r="J376" s="287">
        <v>0</v>
      </c>
      <c r="K376" s="287">
        <v>0</v>
      </c>
      <c r="L376" s="287">
        <v>0</v>
      </c>
      <c r="M376" s="407">
        <v>0</v>
      </c>
    </row>
    <row r="377" spans="1:13" ht="18.399999999999999" customHeight="1">
      <c r="A377" s="88" t="s">
        <v>206</v>
      </c>
      <c r="B377" s="89" t="s">
        <v>48</v>
      </c>
      <c r="C377" s="70" t="s">
        <v>207</v>
      </c>
      <c r="D377" s="81" t="s">
        <v>42</v>
      </c>
      <c r="E377" s="73">
        <v>114921</v>
      </c>
      <c r="F377" s="365">
        <v>0</v>
      </c>
      <c r="G377" s="365"/>
      <c r="H377" s="365">
        <v>250</v>
      </c>
      <c r="I377" s="365">
        <v>86925</v>
      </c>
      <c r="J377" s="365">
        <v>16150</v>
      </c>
      <c r="K377" s="365">
        <v>0</v>
      </c>
      <c r="L377" s="365">
        <v>0</v>
      </c>
      <c r="M377" s="366">
        <v>11596</v>
      </c>
    </row>
    <row r="378" spans="1:13" ht="18.399999999999999" customHeight="1">
      <c r="A378" s="74"/>
      <c r="B378" s="70"/>
      <c r="C378" s="71" t="s">
        <v>208</v>
      </c>
      <c r="D378" s="80" t="s">
        <v>43</v>
      </c>
      <c r="E378" s="73">
        <v>116893.058</v>
      </c>
      <c r="F378" s="73">
        <v>0</v>
      </c>
      <c r="G378" s="73"/>
      <c r="H378" s="73">
        <v>250</v>
      </c>
      <c r="I378" s="73">
        <v>88842.058000000005</v>
      </c>
      <c r="J378" s="73">
        <v>16205</v>
      </c>
      <c r="K378" s="73">
        <v>0</v>
      </c>
      <c r="L378" s="73">
        <v>0</v>
      </c>
      <c r="M378" s="405">
        <v>11596</v>
      </c>
    </row>
    <row r="379" spans="1:13" ht="18.399999999999999" customHeight="1">
      <c r="A379" s="74"/>
      <c r="B379" s="70"/>
      <c r="C379" s="71" t="s">
        <v>4</v>
      </c>
      <c r="D379" s="80" t="s">
        <v>44</v>
      </c>
      <c r="E379" s="73">
        <v>65894.887320000023</v>
      </c>
      <c r="F379" s="73">
        <v>0</v>
      </c>
      <c r="G379" s="73"/>
      <c r="H379" s="73">
        <v>115.43260000000001</v>
      </c>
      <c r="I379" s="73">
        <v>54559.055300000015</v>
      </c>
      <c r="J379" s="73">
        <v>7904.3257300000005</v>
      </c>
      <c r="K379" s="73">
        <v>0</v>
      </c>
      <c r="L379" s="73">
        <v>0</v>
      </c>
      <c r="M379" s="405">
        <v>3316.0736899999997</v>
      </c>
    </row>
    <row r="380" spans="1:13" ht="18.399999999999999" customHeight="1">
      <c r="A380" s="74"/>
      <c r="B380" s="70"/>
      <c r="C380" s="71" t="s">
        <v>4</v>
      </c>
      <c r="D380" s="80" t="s">
        <v>45</v>
      </c>
      <c r="E380" s="286">
        <v>0.57339291617720023</v>
      </c>
      <c r="F380" s="286">
        <v>0</v>
      </c>
      <c r="G380" s="286"/>
      <c r="H380" s="286">
        <v>0.46173040000000004</v>
      </c>
      <c r="I380" s="286">
        <v>0.62765666148979027</v>
      </c>
      <c r="J380" s="286">
        <v>0.48943193374613009</v>
      </c>
      <c r="K380" s="286">
        <v>0</v>
      </c>
      <c r="L380" s="286">
        <v>0</v>
      </c>
      <c r="M380" s="406">
        <v>0.28596703087271469</v>
      </c>
    </row>
    <row r="381" spans="1:13" ht="18.399999999999999" customHeight="1">
      <c r="A381" s="76"/>
      <c r="B381" s="77"/>
      <c r="C381" s="78" t="s">
        <v>4</v>
      </c>
      <c r="D381" s="82" t="s">
        <v>46</v>
      </c>
      <c r="E381" s="287">
        <v>0.56371942395415831</v>
      </c>
      <c r="F381" s="287">
        <v>0</v>
      </c>
      <c r="G381" s="287"/>
      <c r="H381" s="287">
        <v>0.46173040000000004</v>
      </c>
      <c r="I381" s="287">
        <v>0.61411291597950168</v>
      </c>
      <c r="J381" s="287">
        <v>0.48777079481641472</v>
      </c>
      <c r="K381" s="287">
        <v>0</v>
      </c>
      <c r="L381" s="287">
        <v>0</v>
      </c>
      <c r="M381" s="407">
        <v>0.28596703087271469</v>
      </c>
    </row>
    <row r="382" spans="1:13" ht="18.399999999999999" customHeight="1">
      <c r="A382" s="69" t="s">
        <v>209</v>
      </c>
      <c r="B382" s="70" t="s">
        <v>48</v>
      </c>
      <c r="C382" s="71" t="s">
        <v>232</v>
      </c>
      <c r="D382" s="72" t="s">
        <v>42</v>
      </c>
      <c r="E382" s="409">
        <v>30700000</v>
      </c>
      <c r="F382" s="365">
        <v>0</v>
      </c>
      <c r="G382" s="365"/>
      <c r="H382" s="365">
        <v>0</v>
      </c>
      <c r="I382" s="365">
        <v>100</v>
      </c>
      <c r="J382" s="365">
        <v>0</v>
      </c>
      <c r="K382" s="365">
        <v>30699900</v>
      </c>
      <c r="L382" s="365">
        <v>0</v>
      </c>
      <c r="M382" s="366">
        <v>0</v>
      </c>
    </row>
    <row r="383" spans="1:13" ht="18.399999999999999" customHeight="1">
      <c r="A383" s="69"/>
      <c r="B383" s="70"/>
      <c r="C383" s="71" t="s">
        <v>4</v>
      </c>
      <c r="D383" s="80" t="s">
        <v>43</v>
      </c>
      <c r="E383" s="73">
        <v>30700000</v>
      </c>
      <c r="F383" s="73">
        <v>0</v>
      </c>
      <c r="G383" s="73"/>
      <c r="H383" s="73">
        <v>0</v>
      </c>
      <c r="I383" s="73">
        <v>100</v>
      </c>
      <c r="J383" s="73">
        <v>0</v>
      </c>
      <c r="K383" s="73">
        <v>30699900</v>
      </c>
      <c r="L383" s="73">
        <v>0</v>
      </c>
      <c r="M383" s="405">
        <v>0</v>
      </c>
    </row>
    <row r="384" spans="1:13" ht="18.399999999999999" customHeight="1">
      <c r="A384" s="74"/>
      <c r="B384" s="70"/>
      <c r="C384" s="71" t="s">
        <v>4</v>
      </c>
      <c r="D384" s="80" t="s">
        <v>44</v>
      </c>
      <c r="E384" s="73">
        <v>25710634.625780001</v>
      </c>
      <c r="F384" s="73">
        <v>0</v>
      </c>
      <c r="G384" s="73"/>
      <c r="H384" s="73">
        <v>0</v>
      </c>
      <c r="I384" s="73">
        <v>0</v>
      </c>
      <c r="J384" s="73">
        <v>0</v>
      </c>
      <c r="K384" s="73">
        <v>25710634.625780001</v>
      </c>
      <c r="L384" s="73">
        <v>0</v>
      </c>
      <c r="M384" s="405">
        <v>0</v>
      </c>
    </row>
    <row r="385" spans="1:13" ht="18.399999999999999" customHeight="1">
      <c r="A385" s="74"/>
      <c r="B385" s="70"/>
      <c r="C385" s="71" t="s">
        <v>4</v>
      </c>
      <c r="D385" s="80" t="s">
        <v>45</v>
      </c>
      <c r="E385" s="286">
        <v>0.83747995523713359</v>
      </c>
      <c r="F385" s="286">
        <v>0</v>
      </c>
      <c r="G385" s="286"/>
      <c r="H385" s="286">
        <v>0</v>
      </c>
      <c r="I385" s="286">
        <v>0</v>
      </c>
      <c r="J385" s="286">
        <v>0</v>
      </c>
      <c r="K385" s="286">
        <v>0.83748268319375641</v>
      </c>
      <c r="L385" s="286">
        <v>0</v>
      </c>
      <c r="M385" s="406">
        <v>0</v>
      </c>
    </row>
    <row r="386" spans="1:13" ht="18.399999999999999" customHeight="1">
      <c r="A386" s="76"/>
      <c r="B386" s="77"/>
      <c r="C386" s="78" t="s">
        <v>4</v>
      </c>
      <c r="D386" s="82" t="s">
        <v>46</v>
      </c>
      <c r="E386" s="287">
        <v>0.83747995523713359</v>
      </c>
      <c r="F386" s="287">
        <v>0</v>
      </c>
      <c r="G386" s="287"/>
      <c r="H386" s="287">
        <v>0</v>
      </c>
      <c r="I386" s="287">
        <v>0</v>
      </c>
      <c r="J386" s="287">
        <v>0</v>
      </c>
      <c r="K386" s="287">
        <v>0.83748268319375641</v>
      </c>
      <c r="L386" s="287">
        <v>0</v>
      </c>
      <c r="M386" s="407">
        <v>0</v>
      </c>
    </row>
    <row r="387" spans="1:13" ht="18.399999999999999" customHeight="1">
      <c r="A387" s="69" t="s">
        <v>210</v>
      </c>
      <c r="B387" s="70" t="s">
        <v>48</v>
      </c>
      <c r="C387" s="71" t="s">
        <v>211</v>
      </c>
      <c r="D387" s="80" t="s">
        <v>42</v>
      </c>
      <c r="E387" s="73">
        <v>123548</v>
      </c>
      <c r="F387" s="365">
        <v>0</v>
      </c>
      <c r="G387" s="365"/>
      <c r="H387" s="365">
        <v>111</v>
      </c>
      <c r="I387" s="365">
        <v>120073</v>
      </c>
      <c r="J387" s="365">
        <v>3364</v>
      </c>
      <c r="K387" s="365">
        <v>0</v>
      </c>
      <c r="L387" s="365">
        <v>0</v>
      </c>
      <c r="M387" s="366">
        <v>0</v>
      </c>
    </row>
    <row r="388" spans="1:13" ht="18.399999999999999" customHeight="1">
      <c r="A388" s="74"/>
      <c r="B388" s="70"/>
      <c r="C388" s="71" t="s">
        <v>4</v>
      </c>
      <c r="D388" s="80" t="s">
        <v>43</v>
      </c>
      <c r="E388" s="73">
        <v>123548</v>
      </c>
      <c r="F388" s="73">
        <v>0</v>
      </c>
      <c r="G388" s="73"/>
      <c r="H388" s="73">
        <v>145.38300000000001</v>
      </c>
      <c r="I388" s="73">
        <v>120251.423</v>
      </c>
      <c r="J388" s="73">
        <v>3151.194</v>
      </c>
      <c r="K388" s="73">
        <v>0</v>
      </c>
      <c r="L388" s="73">
        <v>0</v>
      </c>
      <c r="M388" s="405">
        <v>0</v>
      </c>
    </row>
    <row r="389" spans="1:13" ht="18.399999999999999" customHeight="1">
      <c r="A389" s="74"/>
      <c r="B389" s="70"/>
      <c r="C389" s="71" t="s">
        <v>4</v>
      </c>
      <c r="D389" s="80" t="s">
        <v>44</v>
      </c>
      <c r="E389" s="73">
        <v>80518.566389999993</v>
      </c>
      <c r="F389" s="73">
        <v>0</v>
      </c>
      <c r="G389" s="73"/>
      <c r="H389" s="73">
        <v>83.149830000000009</v>
      </c>
      <c r="I389" s="73">
        <v>79917.655960000004</v>
      </c>
      <c r="J389" s="73">
        <v>517.76059999999995</v>
      </c>
      <c r="K389" s="73">
        <v>0</v>
      </c>
      <c r="L389" s="73">
        <v>0</v>
      </c>
      <c r="M389" s="405">
        <v>0</v>
      </c>
    </row>
    <row r="390" spans="1:13" ht="18.399999999999999" customHeight="1">
      <c r="A390" s="74"/>
      <c r="B390" s="70"/>
      <c r="C390" s="71" t="s">
        <v>4</v>
      </c>
      <c r="D390" s="80" t="s">
        <v>45</v>
      </c>
      <c r="E390" s="286">
        <v>0.65171889783727777</v>
      </c>
      <c r="F390" s="286">
        <v>0</v>
      </c>
      <c r="G390" s="286"/>
      <c r="H390" s="286">
        <v>0.74909756756756762</v>
      </c>
      <c r="I390" s="286">
        <v>0.66557557452549698</v>
      </c>
      <c r="J390" s="286">
        <v>0.15391218787158142</v>
      </c>
      <c r="K390" s="286">
        <v>0</v>
      </c>
      <c r="L390" s="286">
        <v>0</v>
      </c>
      <c r="M390" s="406">
        <v>0</v>
      </c>
    </row>
    <row r="391" spans="1:13" ht="18.399999999999999" customHeight="1">
      <c r="A391" s="76"/>
      <c r="B391" s="77"/>
      <c r="C391" s="78" t="s">
        <v>4</v>
      </c>
      <c r="D391" s="82" t="s">
        <v>46</v>
      </c>
      <c r="E391" s="287">
        <v>0.65171889783727777</v>
      </c>
      <c r="F391" s="287">
        <v>0</v>
      </c>
      <c r="G391" s="287"/>
      <c r="H391" s="287">
        <v>0.57193640246796396</v>
      </c>
      <c r="I391" s="287">
        <v>0.66458802703731834</v>
      </c>
      <c r="J391" s="287">
        <v>0.16430616458396402</v>
      </c>
      <c r="K391" s="287">
        <v>0</v>
      </c>
      <c r="L391" s="287">
        <v>0</v>
      </c>
      <c r="M391" s="407">
        <v>0</v>
      </c>
    </row>
    <row r="392" spans="1:13" ht="18" customHeight="1">
      <c r="A392" s="69" t="s">
        <v>212</v>
      </c>
      <c r="B392" s="70" t="s">
        <v>48</v>
      </c>
      <c r="C392" s="71" t="s">
        <v>213</v>
      </c>
      <c r="D392" s="80" t="s">
        <v>42</v>
      </c>
      <c r="E392" s="73">
        <v>261723</v>
      </c>
      <c r="F392" s="365">
        <v>0</v>
      </c>
      <c r="G392" s="365"/>
      <c r="H392" s="365">
        <v>0</v>
      </c>
      <c r="I392" s="365">
        <v>261723</v>
      </c>
      <c r="J392" s="365">
        <v>0</v>
      </c>
      <c r="K392" s="365">
        <v>0</v>
      </c>
      <c r="L392" s="365">
        <v>0</v>
      </c>
      <c r="M392" s="366">
        <v>0</v>
      </c>
    </row>
    <row r="393" spans="1:13" ht="18.399999999999999" customHeight="1">
      <c r="A393" s="74"/>
      <c r="B393" s="70"/>
      <c r="C393" s="71" t="s">
        <v>4</v>
      </c>
      <c r="D393" s="80" t="s">
        <v>43</v>
      </c>
      <c r="E393" s="73">
        <v>159213.07691</v>
      </c>
      <c r="F393" s="73">
        <v>0</v>
      </c>
      <c r="G393" s="73"/>
      <c r="H393" s="73">
        <v>0</v>
      </c>
      <c r="I393" s="73">
        <v>159213.07691</v>
      </c>
      <c r="J393" s="73">
        <v>0</v>
      </c>
      <c r="K393" s="73">
        <v>0</v>
      </c>
      <c r="L393" s="73">
        <v>0</v>
      </c>
      <c r="M393" s="405">
        <v>0</v>
      </c>
    </row>
    <row r="394" spans="1:13" ht="18.399999999999999" customHeight="1">
      <c r="A394" s="74"/>
      <c r="B394" s="70"/>
      <c r="C394" s="71" t="s">
        <v>4</v>
      </c>
      <c r="D394" s="80" t="s">
        <v>44</v>
      </c>
      <c r="E394" s="73">
        <v>0</v>
      </c>
      <c r="F394" s="73">
        <v>0</v>
      </c>
      <c r="G394" s="73"/>
      <c r="H394" s="73">
        <v>0</v>
      </c>
      <c r="I394" s="73">
        <v>0</v>
      </c>
      <c r="J394" s="73">
        <v>0</v>
      </c>
      <c r="K394" s="73">
        <v>0</v>
      </c>
      <c r="L394" s="73">
        <v>0</v>
      </c>
      <c r="M394" s="405">
        <v>0</v>
      </c>
    </row>
    <row r="395" spans="1:13" ht="18.399999999999999" customHeight="1">
      <c r="A395" s="74"/>
      <c r="B395" s="70"/>
      <c r="C395" s="71" t="s">
        <v>4</v>
      </c>
      <c r="D395" s="80" t="s">
        <v>45</v>
      </c>
      <c r="E395" s="286">
        <v>0</v>
      </c>
      <c r="F395" s="286">
        <v>0</v>
      </c>
      <c r="G395" s="286"/>
      <c r="H395" s="286">
        <v>0</v>
      </c>
      <c r="I395" s="286">
        <v>0</v>
      </c>
      <c r="J395" s="286">
        <v>0</v>
      </c>
      <c r="K395" s="286">
        <v>0</v>
      </c>
      <c r="L395" s="286">
        <v>0</v>
      </c>
      <c r="M395" s="406">
        <v>0</v>
      </c>
    </row>
    <row r="396" spans="1:13" ht="18.399999999999999" customHeight="1">
      <c r="A396" s="76"/>
      <c r="B396" s="77"/>
      <c r="C396" s="78" t="s">
        <v>4</v>
      </c>
      <c r="D396" s="83" t="s">
        <v>46</v>
      </c>
      <c r="E396" s="287">
        <v>0</v>
      </c>
      <c r="F396" s="287">
        <v>0</v>
      </c>
      <c r="G396" s="287"/>
      <c r="H396" s="287">
        <v>0</v>
      </c>
      <c r="I396" s="287">
        <v>0</v>
      </c>
      <c r="J396" s="287">
        <v>0</v>
      </c>
      <c r="K396" s="287">
        <v>0</v>
      </c>
      <c r="L396" s="287">
        <v>0</v>
      </c>
      <c r="M396" s="407">
        <v>0</v>
      </c>
    </row>
    <row r="397" spans="1:13" ht="18.399999999999999" customHeight="1">
      <c r="A397" s="69" t="s">
        <v>214</v>
      </c>
      <c r="B397" s="70" t="s">
        <v>48</v>
      </c>
      <c r="C397" s="71" t="s">
        <v>215</v>
      </c>
      <c r="D397" s="80" t="s">
        <v>42</v>
      </c>
      <c r="E397" s="73">
        <v>56444715</v>
      </c>
      <c r="F397" s="365">
        <v>56444715</v>
      </c>
      <c r="G397" s="365"/>
      <c r="H397" s="365">
        <v>0</v>
      </c>
      <c r="I397" s="365">
        <v>0</v>
      </c>
      <c r="J397" s="365">
        <v>0</v>
      </c>
      <c r="K397" s="365">
        <v>0</v>
      </c>
      <c r="L397" s="365">
        <v>0</v>
      </c>
      <c r="M397" s="366">
        <v>0</v>
      </c>
    </row>
    <row r="398" spans="1:13" ht="18.399999999999999" customHeight="1">
      <c r="A398" s="74"/>
      <c r="B398" s="70"/>
      <c r="C398" s="71" t="s">
        <v>216</v>
      </c>
      <c r="D398" s="80" t="s">
        <v>43</v>
      </c>
      <c r="E398" s="73">
        <v>56444715</v>
      </c>
      <c r="F398" s="73">
        <v>56153564.100000001</v>
      </c>
      <c r="G398" s="73"/>
      <c r="H398" s="73">
        <v>0</v>
      </c>
      <c r="I398" s="73">
        <v>0</v>
      </c>
      <c r="J398" s="73">
        <v>291150.90000000002</v>
      </c>
      <c r="K398" s="73">
        <v>0</v>
      </c>
      <c r="L398" s="73">
        <v>0</v>
      </c>
      <c r="M398" s="405">
        <v>0</v>
      </c>
    </row>
    <row r="399" spans="1:13" ht="18.399999999999999" customHeight="1">
      <c r="A399" s="74"/>
      <c r="B399" s="70"/>
      <c r="C399" s="71" t="s">
        <v>4</v>
      </c>
      <c r="D399" s="80" t="s">
        <v>44</v>
      </c>
      <c r="E399" s="73">
        <v>41889587.89599999</v>
      </c>
      <c r="F399" s="73">
        <v>41612615.67499999</v>
      </c>
      <c r="G399" s="394" t="s">
        <v>217</v>
      </c>
      <c r="H399" s="73">
        <v>0</v>
      </c>
      <c r="I399" s="73">
        <v>-27.779</v>
      </c>
      <c r="J399" s="73">
        <v>277000</v>
      </c>
      <c r="K399" s="73">
        <v>0</v>
      </c>
      <c r="L399" s="73">
        <v>0</v>
      </c>
      <c r="M399" s="405">
        <v>0</v>
      </c>
    </row>
    <row r="400" spans="1:13" ht="18.399999999999999" customHeight="1">
      <c r="A400" s="74"/>
      <c r="B400" s="70"/>
      <c r="C400" s="71" t="s">
        <v>4</v>
      </c>
      <c r="D400" s="80" t="s">
        <v>45</v>
      </c>
      <c r="E400" s="286">
        <v>0.74213481095617173</v>
      </c>
      <c r="F400" s="286">
        <v>0.73722784630943727</v>
      </c>
      <c r="G400" s="286"/>
      <c r="H400" s="286">
        <v>0</v>
      </c>
      <c r="I400" s="286">
        <v>0</v>
      </c>
      <c r="J400" s="286">
        <v>0</v>
      </c>
      <c r="K400" s="286">
        <v>0</v>
      </c>
      <c r="L400" s="286">
        <v>0</v>
      </c>
      <c r="M400" s="406">
        <v>0</v>
      </c>
    </row>
    <row r="401" spans="1:13" ht="18.399999999999999" customHeight="1">
      <c r="A401" s="76"/>
      <c r="B401" s="77"/>
      <c r="C401" s="78" t="s">
        <v>4</v>
      </c>
      <c r="D401" s="83" t="s">
        <v>46</v>
      </c>
      <c r="E401" s="287">
        <v>0.74213481095617173</v>
      </c>
      <c r="F401" s="287">
        <v>0.74105030271800665</v>
      </c>
      <c r="G401" s="287"/>
      <c r="H401" s="287">
        <v>0</v>
      </c>
      <c r="I401" s="287">
        <v>0</v>
      </c>
      <c r="J401" s="287">
        <v>0.95139668123986554</v>
      </c>
      <c r="K401" s="287">
        <v>0</v>
      </c>
      <c r="L401" s="287">
        <v>0</v>
      </c>
      <c r="M401" s="407">
        <v>0</v>
      </c>
    </row>
    <row r="402" spans="1:13" ht="18.399999999999999" customHeight="1">
      <c r="A402" s="69" t="s">
        <v>218</v>
      </c>
      <c r="B402" s="70" t="s">
        <v>48</v>
      </c>
      <c r="C402" s="71" t="s">
        <v>219</v>
      </c>
      <c r="D402" s="81" t="s">
        <v>42</v>
      </c>
      <c r="E402" s="73">
        <v>23690856</v>
      </c>
      <c r="F402" s="365">
        <v>11606689</v>
      </c>
      <c r="G402" s="365"/>
      <c r="H402" s="365">
        <v>224457</v>
      </c>
      <c r="I402" s="365">
        <v>3171845</v>
      </c>
      <c r="J402" s="365">
        <v>3696630</v>
      </c>
      <c r="K402" s="365">
        <v>0</v>
      </c>
      <c r="L402" s="365">
        <v>0</v>
      </c>
      <c r="M402" s="366">
        <v>4991235</v>
      </c>
    </row>
    <row r="403" spans="1:13" ht="18.399999999999999" customHeight="1">
      <c r="A403" s="74"/>
      <c r="B403" s="70"/>
      <c r="C403" s="71" t="s">
        <v>4</v>
      </c>
      <c r="D403" s="80" t="s">
        <v>43</v>
      </c>
      <c r="E403" s="73">
        <v>11642930.82016</v>
      </c>
      <c r="F403" s="73">
        <v>4855107.3655000003</v>
      </c>
      <c r="G403" s="73"/>
      <c r="H403" s="73">
        <v>177766.55100000001</v>
      </c>
      <c r="I403" s="73">
        <v>1472049.02251</v>
      </c>
      <c r="J403" s="73">
        <v>1048592.5310499999</v>
      </c>
      <c r="K403" s="73">
        <v>0</v>
      </c>
      <c r="L403" s="73">
        <v>0</v>
      </c>
      <c r="M403" s="405">
        <v>4089415.3500999999</v>
      </c>
    </row>
    <row r="404" spans="1:13" ht="18.399999999999999" customHeight="1">
      <c r="A404" s="74"/>
      <c r="B404" s="70"/>
      <c r="C404" s="71" t="s">
        <v>4</v>
      </c>
      <c r="D404" s="80" t="s">
        <v>44</v>
      </c>
      <c r="E404" s="73">
        <v>0</v>
      </c>
      <c r="F404" s="73">
        <v>0</v>
      </c>
      <c r="G404" s="73"/>
      <c r="H404" s="73">
        <v>0</v>
      </c>
      <c r="I404" s="73">
        <v>0</v>
      </c>
      <c r="J404" s="73">
        <v>0</v>
      </c>
      <c r="K404" s="73">
        <v>0</v>
      </c>
      <c r="L404" s="73">
        <v>0</v>
      </c>
      <c r="M404" s="405">
        <v>0</v>
      </c>
    </row>
    <row r="405" spans="1:13" ht="18.399999999999999" customHeight="1">
      <c r="A405" s="74"/>
      <c r="B405" s="70"/>
      <c r="C405" s="71" t="s">
        <v>4</v>
      </c>
      <c r="D405" s="80" t="s">
        <v>45</v>
      </c>
      <c r="E405" s="286">
        <v>0</v>
      </c>
      <c r="F405" s="286">
        <v>0</v>
      </c>
      <c r="G405" s="286"/>
      <c r="H405" s="286">
        <v>0</v>
      </c>
      <c r="I405" s="286">
        <v>0</v>
      </c>
      <c r="J405" s="286">
        <v>0</v>
      </c>
      <c r="K405" s="286">
        <v>0</v>
      </c>
      <c r="L405" s="286">
        <v>0</v>
      </c>
      <c r="M405" s="406">
        <v>0</v>
      </c>
    </row>
    <row r="406" spans="1:13" ht="18.399999999999999" customHeight="1">
      <c r="A406" s="76"/>
      <c r="B406" s="77"/>
      <c r="C406" s="78" t="s">
        <v>4</v>
      </c>
      <c r="D406" s="82" t="s">
        <v>46</v>
      </c>
      <c r="E406" s="287">
        <v>0</v>
      </c>
      <c r="F406" s="287">
        <v>0</v>
      </c>
      <c r="G406" s="287"/>
      <c r="H406" s="287">
        <v>0</v>
      </c>
      <c r="I406" s="287">
        <v>0</v>
      </c>
      <c r="J406" s="287">
        <v>0</v>
      </c>
      <c r="K406" s="287">
        <v>0</v>
      </c>
      <c r="L406" s="287">
        <v>0</v>
      </c>
      <c r="M406" s="407">
        <v>0</v>
      </c>
    </row>
    <row r="407" spans="1:13" ht="18.399999999999999" customHeight="1">
      <c r="A407" s="69" t="s">
        <v>220</v>
      </c>
      <c r="B407" s="70" t="s">
        <v>48</v>
      </c>
      <c r="C407" s="71" t="s">
        <v>221</v>
      </c>
      <c r="D407" s="81" t="s">
        <v>42</v>
      </c>
      <c r="E407" s="73">
        <v>19643623</v>
      </c>
      <c r="F407" s="365">
        <v>0</v>
      </c>
      <c r="G407" s="365"/>
      <c r="H407" s="365">
        <v>0</v>
      </c>
      <c r="I407" s="365">
        <v>0</v>
      </c>
      <c r="J407" s="365">
        <v>0</v>
      </c>
      <c r="K407" s="365">
        <v>0</v>
      </c>
      <c r="L407" s="365">
        <v>19643623</v>
      </c>
      <c r="M407" s="366">
        <v>0</v>
      </c>
    </row>
    <row r="408" spans="1:13" ht="18.399999999999999" customHeight="1">
      <c r="A408" s="74"/>
      <c r="B408" s="70"/>
      <c r="C408" s="71" t="s">
        <v>4</v>
      </c>
      <c r="D408" s="80" t="s">
        <v>43</v>
      </c>
      <c r="E408" s="73">
        <v>19643623</v>
      </c>
      <c r="F408" s="73">
        <v>0</v>
      </c>
      <c r="G408" s="73"/>
      <c r="H408" s="73">
        <v>0</v>
      </c>
      <c r="I408" s="73">
        <v>0</v>
      </c>
      <c r="J408" s="73">
        <v>0</v>
      </c>
      <c r="K408" s="73">
        <v>0</v>
      </c>
      <c r="L408" s="73">
        <v>19643623</v>
      </c>
      <c r="M408" s="405">
        <v>0</v>
      </c>
    </row>
    <row r="409" spans="1:13" ht="18.399999999999999" customHeight="1">
      <c r="A409" s="74"/>
      <c r="B409" s="70"/>
      <c r="C409" s="71" t="s">
        <v>4</v>
      </c>
      <c r="D409" s="80" t="s">
        <v>44</v>
      </c>
      <c r="E409" s="73">
        <v>12518428.88838</v>
      </c>
      <c r="F409" s="73">
        <v>0</v>
      </c>
      <c r="G409" s="73"/>
      <c r="H409" s="73">
        <v>0</v>
      </c>
      <c r="I409" s="73">
        <v>0</v>
      </c>
      <c r="J409" s="73">
        <v>0</v>
      </c>
      <c r="K409" s="73">
        <v>0</v>
      </c>
      <c r="L409" s="73">
        <v>12518428.88838</v>
      </c>
      <c r="M409" s="405">
        <v>0</v>
      </c>
    </row>
    <row r="410" spans="1:13" ht="18.399999999999999" customHeight="1">
      <c r="A410" s="74"/>
      <c r="B410" s="70"/>
      <c r="C410" s="71" t="s">
        <v>4</v>
      </c>
      <c r="D410" s="80" t="s">
        <v>45</v>
      </c>
      <c r="E410" s="286">
        <v>0.63727698746712869</v>
      </c>
      <c r="F410" s="286">
        <v>0</v>
      </c>
      <c r="G410" s="286"/>
      <c r="H410" s="286">
        <v>0</v>
      </c>
      <c r="I410" s="286">
        <v>0</v>
      </c>
      <c r="J410" s="286">
        <v>0</v>
      </c>
      <c r="K410" s="286">
        <v>0</v>
      </c>
      <c r="L410" s="286">
        <v>0.63727698746712869</v>
      </c>
      <c r="M410" s="406">
        <v>0</v>
      </c>
    </row>
    <row r="411" spans="1:13" ht="18.399999999999999" customHeight="1">
      <c r="A411" s="76"/>
      <c r="B411" s="77"/>
      <c r="C411" s="78" t="s">
        <v>4</v>
      </c>
      <c r="D411" s="79" t="s">
        <v>46</v>
      </c>
      <c r="E411" s="408">
        <v>0.63727698746712869</v>
      </c>
      <c r="F411" s="287">
        <v>0</v>
      </c>
      <c r="G411" s="287"/>
      <c r="H411" s="287">
        <v>0</v>
      </c>
      <c r="I411" s="287">
        <v>0</v>
      </c>
      <c r="J411" s="287">
        <v>0</v>
      </c>
      <c r="K411" s="287">
        <v>0</v>
      </c>
      <c r="L411" s="287">
        <v>0.63727698746712869</v>
      </c>
      <c r="M411" s="407">
        <v>0</v>
      </c>
    </row>
    <row r="412" spans="1:13" ht="18.399999999999999" customHeight="1">
      <c r="A412" s="69" t="s">
        <v>222</v>
      </c>
      <c r="B412" s="70" t="s">
        <v>48</v>
      </c>
      <c r="C412" s="71" t="s">
        <v>223</v>
      </c>
      <c r="D412" s="72" t="s">
        <v>42</v>
      </c>
      <c r="E412" s="409">
        <v>50089646</v>
      </c>
      <c r="F412" s="365">
        <v>45862048</v>
      </c>
      <c r="G412" s="365"/>
      <c r="H412" s="365">
        <v>28905</v>
      </c>
      <c r="I412" s="365">
        <v>3713980</v>
      </c>
      <c r="J412" s="365">
        <v>268120</v>
      </c>
      <c r="K412" s="365">
        <v>0</v>
      </c>
      <c r="L412" s="365">
        <v>0</v>
      </c>
      <c r="M412" s="366">
        <v>216593</v>
      </c>
    </row>
    <row r="413" spans="1:13" ht="18.399999999999999" customHeight="1">
      <c r="A413" s="74"/>
      <c r="B413" s="70"/>
      <c r="C413" s="71" t="s">
        <v>4</v>
      </c>
      <c r="D413" s="80" t="s">
        <v>43</v>
      </c>
      <c r="E413" s="73">
        <v>56233898.94927001</v>
      </c>
      <c r="F413" s="73">
        <v>49780661.227250002</v>
      </c>
      <c r="G413" s="73"/>
      <c r="H413" s="73">
        <v>36050.725719999988</v>
      </c>
      <c r="I413" s="73">
        <v>4071839.1601700056</v>
      </c>
      <c r="J413" s="73">
        <v>2055076.8391099996</v>
      </c>
      <c r="K413" s="73">
        <v>0</v>
      </c>
      <c r="L413" s="73">
        <v>0</v>
      </c>
      <c r="M413" s="405">
        <v>290270.99702000013</v>
      </c>
    </row>
    <row r="414" spans="1:13" ht="18.399999999999999" customHeight="1">
      <c r="A414" s="74"/>
      <c r="B414" s="70"/>
      <c r="C414" s="71" t="s">
        <v>4</v>
      </c>
      <c r="D414" s="80" t="s">
        <v>44</v>
      </c>
      <c r="E414" s="73">
        <v>37624190.647049986</v>
      </c>
      <c r="F414" s="73">
        <v>34616578.789889999</v>
      </c>
      <c r="G414" s="73"/>
      <c r="H414" s="73">
        <v>20403.905270000025</v>
      </c>
      <c r="I414" s="73">
        <v>2531608.3564499947</v>
      </c>
      <c r="J414" s="73">
        <v>323770.74641999963</v>
      </c>
      <c r="K414" s="73">
        <v>0</v>
      </c>
      <c r="L414" s="73">
        <v>0</v>
      </c>
      <c r="M414" s="405">
        <v>131828.84902000002</v>
      </c>
    </row>
    <row r="415" spans="1:13" ht="18.399999999999999" customHeight="1">
      <c r="A415" s="74"/>
      <c r="B415" s="70"/>
      <c r="C415" s="71" t="s">
        <v>4</v>
      </c>
      <c r="D415" s="80" t="s">
        <v>45</v>
      </c>
      <c r="E415" s="286">
        <v>0.75113708423992431</v>
      </c>
      <c r="F415" s="286">
        <v>0.75479792768718046</v>
      </c>
      <c r="G415" s="286"/>
      <c r="H415" s="286">
        <v>0.70589535616675403</v>
      </c>
      <c r="I415" s="286">
        <v>0.68164296965788584</v>
      </c>
      <c r="J415" s="286">
        <v>1.2075591019692662</v>
      </c>
      <c r="K415" s="286">
        <v>0</v>
      </c>
      <c r="L415" s="286">
        <v>0</v>
      </c>
      <c r="M415" s="406">
        <v>0.6086477818766074</v>
      </c>
    </row>
    <row r="416" spans="1:13" ht="18.399999999999999" customHeight="1">
      <c r="A416" s="76"/>
      <c r="B416" s="77"/>
      <c r="C416" s="78" t="s">
        <v>4</v>
      </c>
      <c r="D416" s="82" t="s">
        <v>46</v>
      </c>
      <c r="E416" s="287">
        <v>0.66906601445138458</v>
      </c>
      <c r="F416" s="287">
        <v>0.69538206075376185</v>
      </c>
      <c r="G416" s="287"/>
      <c r="H416" s="287">
        <v>0.5659776568292626</v>
      </c>
      <c r="I416" s="287">
        <v>0.62173584389426029</v>
      </c>
      <c r="J416" s="287">
        <v>0.1575467837787595</v>
      </c>
      <c r="K416" s="287">
        <v>0</v>
      </c>
      <c r="L416" s="287">
        <v>0</v>
      </c>
      <c r="M416" s="407">
        <v>0.45415783999569481</v>
      </c>
    </row>
    <row r="417" spans="1:13" ht="18.399999999999999" customHeight="1">
      <c r="A417" s="69" t="s">
        <v>224</v>
      </c>
      <c r="B417" s="70" t="s">
        <v>48</v>
      </c>
      <c r="C417" s="71" t="s">
        <v>225</v>
      </c>
      <c r="D417" s="80" t="s">
        <v>42</v>
      </c>
      <c r="E417" s="73">
        <v>123629</v>
      </c>
      <c r="F417" s="365">
        <v>0</v>
      </c>
      <c r="G417" s="365"/>
      <c r="H417" s="365">
        <v>145</v>
      </c>
      <c r="I417" s="365">
        <v>121351</v>
      </c>
      <c r="J417" s="365">
        <v>2133</v>
      </c>
      <c r="K417" s="365">
        <v>0</v>
      </c>
      <c r="L417" s="365">
        <v>0</v>
      </c>
      <c r="M417" s="366">
        <v>0</v>
      </c>
    </row>
    <row r="418" spans="1:13" ht="17.25" customHeight="1">
      <c r="A418" s="74"/>
      <c r="B418" s="70"/>
      <c r="C418" s="71" t="s">
        <v>226</v>
      </c>
      <c r="D418" s="80" t="s">
        <v>43</v>
      </c>
      <c r="E418" s="73">
        <v>125798.52299999999</v>
      </c>
      <c r="F418" s="73">
        <v>0</v>
      </c>
      <c r="G418" s="73"/>
      <c r="H418" s="73">
        <v>156.63400000000004</v>
      </c>
      <c r="I418" s="73">
        <v>123689.67374999999</v>
      </c>
      <c r="J418" s="73">
        <v>1952.2152500000002</v>
      </c>
      <c r="K418" s="73">
        <v>0</v>
      </c>
      <c r="L418" s="73">
        <v>0</v>
      </c>
      <c r="M418" s="405">
        <v>0</v>
      </c>
    </row>
    <row r="419" spans="1:13" ht="18" customHeight="1">
      <c r="A419" s="74"/>
      <c r="B419" s="70"/>
      <c r="C419" s="71" t="s">
        <v>4</v>
      </c>
      <c r="D419" s="80" t="s">
        <v>44</v>
      </c>
      <c r="E419" s="73">
        <v>84106.593140000055</v>
      </c>
      <c r="F419" s="73">
        <v>0</v>
      </c>
      <c r="G419" s="73"/>
      <c r="H419" s="73">
        <v>66.393589999999989</v>
      </c>
      <c r="I419" s="73">
        <v>83701.851520000055</v>
      </c>
      <c r="J419" s="73">
        <v>338.34802999999999</v>
      </c>
      <c r="K419" s="73">
        <v>0</v>
      </c>
      <c r="L419" s="73">
        <v>0</v>
      </c>
      <c r="M419" s="405">
        <v>0</v>
      </c>
    </row>
    <row r="420" spans="1:13" ht="18.399999999999999" customHeight="1">
      <c r="A420" s="74"/>
      <c r="B420" s="70"/>
      <c r="C420" s="71" t="s">
        <v>4</v>
      </c>
      <c r="D420" s="80" t="s">
        <v>45</v>
      </c>
      <c r="E420" s="286">
        <v>0.68031443383025059</v>
      </c>
      <c r="F420" s="286">
        <v>0</v>
      </c>
      <c r="G420" s="286"/>
      <c r="H420" s="286">
        <v>0.4578868275862068</v>
      </c>
      <c r="I420" s="286">
        <v>0.68974999398439285</v>
      </c>
      <c r="J420" s="286">
        <v>0.15862542428504453</v>
      </c>
      <c r="K420" s="286">
        <v>0</v>
      </c>
      <c r="L420" s="286">
        <v>0</v>
      </c>
      <c r="M420" s="406">
        <v>0</v>
      </c>
    </row>
    <row r="421" spans="1:13" ht="18.399999999999999" customHeight="1">
      <c r="A421" s="76"/>
      <c r="B421" s="77"/>
      <c r="C421" s="78" t="s">
        <v>4</v>
      </c>
      <c r="D421" s="82" t="s">
        <v>46</v>
      </c>
      <c r="E421" s="287">
        <v>0.66858172206044153</v>
      </c>
      <c r="F421" s="287">
        <v>0</v>
      </c>
      <c r="G421" s="287"/>
      <c r="H421" s="287">
        <v>0.42387725525747905</v>
      </c>
      <c r="I421" s="287">
        <v>0.6767084832738518</v>
      </c>
      <c r="J421" s="287">
        <v>0.17331492006324609</v>
      </c>
      <c r="K421" s="287">
        <v>0</v>
      </c>
      <c r="L421" s="287">
        <v>0</v>
      </c>
      <c r="M421" s="407">
        <v>0</v>
      </c>
    </row>
    <row r="422" spans="1:13" ht="18.399999999999999" hidden="1" customHeight="1">
      <c r="A422" s="283" t="s">
        <v>227</v>
      </c>
      <c r="B422" s="89" t="s">
        <v>48</v>
      </c>
      <c r="C422" s="284" t="s">
        <v>450</v>
      </c>
      <c r="D422" s="80" t="s">
        <v>42</v>
      </c>
      <c r="E422" s="73">
        <v>0</v>
      </c>
      <c r="F422" s="365"/>
      <c r="G422" s="365"/>
      <c r="H422" s="365"/>
      <c r="I422" s="365"/>
      <c r="J422" s="365"/>
      <c r="K422" s="365"/>
      <c r="L422" s="365"/>
      <c r="M422" s="366"/>
    </row>
    <row r="423" spans="1:13" ht="18.399999999999999" hidden="1" customHeight="1">
      <c r="A423" s="74"/>
      <c r="B423" s="70"/>
      <c r="C423" s="71" t="s">
        <v>228</v>
      </c>
      <c r="D423" s="80" t="s">
        <v>43</v>
      </c>
      <c r="E423" s="73">
        <v>0</v>
      </c>
      <c r="F423" s="73">
        <v>0</v>
      </c>
      <c r="G423" s="73"/>
      <c r="H423" s="73">
        <v>0</v>
      </c>
      <c r="I423" s="73">
        <v>0</v>
      </c>
      <c r="J423" s="73">
        <v>0</v>
      </c>
      <c r="K423" s="73">
        <v>0</v>
      </c>
      <c r="L423" s="73">
        <v>0</v>
      </c>
      <c r="M423" s="405">
        <v>0</v>
      </c>
    </row>
    <row r="424" spans="1:13" ht="18.399999999999999" hidden="1" customHeight="1">
      <c r="A424" s="74"/>
      <c r="B424" s="70"/>
      <c r="C424" s="71" t="s">
        <v>4</v>
      </c>
      <c r="D424" s="80" t="s">
        <v>44</v>
      </c>
      <c r="E424" s="73">
        <v>0</v>
      </c>
      <c r="F424" s="73">
        <v>0</v>
      </c>
      <c r="G424" s="73"/>
      <c r="H424" s="73">
        <v>0</v>
      </c>
      <c r="I424" s="73">
        <v>0</v>
      </c>
      <c r="J424" s="73">
        <v>0</v>
      </c>
      <c r="K424" s="73">
        <v>0</v>
      </c>
      <c r="L424" s="73">
        <v>0</v>
      </c>
      <c r="M424" s="405">
        <v>0</v>
      </c>
    </row>
    <row r="425" spans="1:13" ht="18.399999999999999" hidden="1" customHeight="1">
      <c r="A425" s="74"/>
      <c r="B425" s="70"/>
      <c r="C425" s="71" t="s">
        <v>4</v>
      </c>
      <c r="D425" s="80" t="s">
        <v>45</v>
      </c>
      <c r="E425" s="286">
        <v>0</v>
      </c>
      <c r="F425" s="286">
        <v>0</v>
      </c>
      <c r="G425" s="286"/>
      <c r="H425" s="286">
        <v>0</v>
      </c>
      <c r="I425" s="286">
        <v>0</v>
      </c>
      <c r="J425" s="286">
        <v>0</v>
      </c>
      <c r="K425" s="286">
        <v>0</v>
      </c>
      <c r="L425" s="286">
        <v>0</v>
      </c>
      <c r="M425" s="406">
        <v>0</v>
      </c>
    </row>
    <row r="426" spans="1:13" ht="18.399999999999999" hidden="1" customHeight="1">
      <c r="A426" s="76"/>
      <c r="B426" s="77"/>
      <c r="C426" s="78" t="s">
        <v>4</v>
      </c>
      <c r="D426" s="82" t="s">
        <v>46</v>
      </c>
      <c r="E426" s="287">
        <v>0</v>
      </c>
      <c r="F426" s="287">
        <v>0</v>
      </c>
      <c r="G426" s="287"/>
      <c r="H426" s="287">
        <v>0</v>
      </c>
      <c r="I426" s="287">
        <v>0</v>
      </c>
      <c r="J426" s="287">
        <v>0</v>
      </c>
      <c r="K426" s="287">
        <v>0</v>
      </c>
      <c r="L426" s="287">
        <v>0</v>
      </c>
      <c r="M426" s="407">
        <v>0</v>
      </c>
    </row>
    <row r="427" spans="1:13" ht="18.399999999999999" customHeight="1">
      <c r="A427" s="69" t="s">
        <v>229</v>
      </c>
      <c r="B427" s="70" t="s">
        <v>48</v>
      </c>
      <c r="C427" s="71" t="s">
        <v>230</v>
      </c>
      <c r="D427" s="80" t="s">
        <v>42</v>
      </c>
      <c r="E427" s="73">
        <v>2418799</v>
      </c>
      <c r="F427" s="365">
        <v>0</v>
      </c>
      <c r="G427" s="365"/>
      <c r="H427" s="365">
        <v>331728</v>
      </c>
      <c r="I427" s="365">
        <v>2016244</v>
      </c>
      <c r="J427" s="365">
        <v>69506</v>
      </c>
      <c r="K427" s="365">
        <v>0</v>
      </c>
      <c r="L427" s="365">
        <v>0</v>
      </c>
      <c r="M427" s="366">
        <v>1321</v>
      </c>
    </row>
    <row r="428" spans="1:13" ht="18" customHeight="1">
      <c r="A428" s="74"/>
      <c r="B428" s="70"/>
      <c r="C428" s="71" t="s">
        <v>231</v>
      </c>
      <c r="D428" s="80" t="s">
        <v>43</v>
      </c>
      <c r="E428" s="73">
        <v>2420623.0789999999</v>
      </c>
      <c r="F428" s="73">
        <v>0</v>
      </c>
      <c r="G428" s="73"/>
      <c r="H428" s="73">
        <v>332200.67</v>
      </c>
      <c r="I428" s="73">
        <v>2016637.6419999998</v>
      </c>
      <c r="J428" s="73">
        <v>70289.252999999997</v>
      </c>
      <c r="K428" s="73">
        <v>0</v>
      </c>
      <c r="L428" s="73">
        <v>0</v>
      </c>
      <c r="M428" s="405">
        <v>1495.5140000000001</v>
      </c>
    </row>
    <row r="429" spans="1:13" ht="18" customHeight="1">
      <c r="A429" s="74"/>
      <c r="B429" s="70"/>
      <c r="C429" s="71" t="s">
        <v>4</v>
      </c>
      <c r="D429" s="80" t="s">
        <v>44</v>
      </c>
      <c r="E429" s="73">
        <v>1548923.2554699997</v>
      </c>
      <c r="F429" s="73">
        <v>0</v>
      </c>
      <c r="G429" s="73"/>
      <c r="H429" s="73">
        <v>220032.48865999997</v>
      </c>
      <c r="I429" s="73">
        <v>1316054.2856499997</v>
      </c>
      <c r="J429" s="73">
        <v>12572.95362</v>
      </c>
      <c r="K429" s="73">
        <v>0</v>
      </c>
      <c r="L429" s="73">
        <v>0</v>
      </c>
      <c r="M429" s="405">
        <v>263.52753999999999</v>
      </c>
    </row>
    <row r="430" spans="1:13" ht="18" customHeight="1">
      <c r="A430" s="74"/>
      <c r="B430" s="70"/>
      <c r="C430" s="71" t="s">
        <v>4</v>
      </c>
      <c r="D430" s="80" t="s">
        <v>45</v>
      </c>
      <c r="E430" s="286">
        <v>0.640368734843201</v>
      </c>
      <c r="F430" s="286">
        <v>0</v>
      </c>
      <c r="G430" s="286"/>
      <c r="H430" s="286">
        <v>0.66329187967250269</v>
      </c>
      <c r="I430" s="286">
        <v>0.65272570465181778</v>
      </c>
      <c r="J430" s="286">
        <v>0.18089019106264206</v>
      </c>
      <c r="K430" s="286">
        <v>0</v>
      </c>
      <c r="L430" s="286">
        <v>0</v>
      </c>
      <c r="M430" s="406">
        <v>0.19949094625283875</v>
      </c>
    </row>
    <row r="431" spans="1:13" ht="18.399999999999999" customHeight="1">
      <c r="A431" s="76"/>
      <c r="B431" s="77"/>
      <c r="C431" s="78" t="s">
        <v>4</v>
      </c>
      <c r="D431" s="79" t="s">
        <v>46</v>
      </c>
      <c r="E431" s="408">
        <v>0.63988618009454246</v>
      </c>
      <c r="F431" s="287">
        <v>0</v>
      </c>
      <c r="G431" s="287"/>
      <c r="H431" s="287">
        <v>0.66234811826237427</v>
      </c>
      <c r="I431" s="287">
        <v>0.65259829442874195</v>
      </c>
      <c r="J431" s="287">
        <v>0.17887448056959718</v>
      </c>
      <c r="K431" s="287">
        <v>0</v>
      </c>
      <c r="L431" s="287">
        <v>0</v>
      </c>
      <c r="M431" s="407">
        <v>0.17621201807539077</v>
      </c>
    </row>
    <row r="432" spans="1:13" ht="5.25" customHeight="1">
      <c r="A432" s="90"/>
      <c r="B432" s="70"/>
      <c r="C432" s="71"/>
      <c r="D432" s="91"/>
      <c r="E432" s="92"/>
      <c r="F432" s="92"/>
      <c r="G432" s="92"/>
      <c r="H432" s="92"/>
      <c r="I432" s="92"/>
      <c r="J432" s="92"/>
      <c r="K432" s="92"/>
      <c r="L432" s="92"/>
      <c r="M432" s="92"/>
    </row>
    <row r="433" spans="1:13" s="395" customFormat="1" ht="16.5">
      <c r="A433" s="393" t="s">
        <v>599</v>
      </c>
    </row>
    <row r="434" spans="1:13" s="99" customFormat="1" ht="15.75" customHeight="1">
      <c r="A434" s="1528" t="s">
        <v>595</v>
      </c>
      <c r="B434" s="1529"/>
      <c r="C434" s="1529"/>
      <c r="F434" s="98"/>
      <c r="G434" s="98"/>
      <c r="H434" s="98"/>
      <c r="I434" s="98"/>
      <c r="J434" s="98"/>
    </row>
    <row r="435" spans="1:13" ht="16.5">
      <c r="A435" s="1528" t="s">
        <v>591</v>
      </c>
      <c r="B435" s="1544"/>
      <c r="C435" s="1544"/>
      <c r="D435" s="1544"/>
      <c r="E435" s="1544"/>
      <c r="F435" s="1544"/>
      <c r="G435" s="1544"/>
      <c r="H435" s="1544"/>
      <c r="I435" s="1544"/>
      <c r="J435" s="1544"/>
      <c r="K435" s="1544"/>
      <c r="L435" s="1544"/>
      <c r="M435" s="1544"/>
    </row>
    <row r="436" spans="1:13">
      <c r="A436" s="1528" t="s">
        <v>592</v>
      </c>
      <c r="B436" s="1544"/>
      <c r="C436" s="1544"/>
      <c r="D436" s="1544"/>
      <c r="E436" s="1544"/>
      <c r="F436" s="1544"/>
      <c r="G436" s="1544"/>
      <c r="H436" s="1544"/>
      <c r="I436" s="1544"/>
      <c r="J436" s="1544"/>
      <c r="K436" s="1544"/>
      <c r="L436" s="1544"/>
      <c r="M436" s="555"/>
    </row>
    <row r="437" spans="1:13">
      <c r="C437" s="282" t="s">
        <v>4</v>
      </c>
    </row>
    <row r="446" spans="1:13">
      <c r="I446" s="1557"/>
    </row>
    <row r="447" spans="1:13">
      <c r="I447" s="1557"/>
    </row>
    <row r="449" spans="6:6">
      <c r="F449" s="1554" t="s">
        <v>4</v>
      </c>
    </row>
    <row r="450" spans="6:6">
      <c r="F450" s="1554"/>
    </row>
  </sheetData>
  <mergeCells count="6">
    <mergeCell ref="A434:C434"/>
    <mergeCell ref="F449:F450"/>
    <mergeCell ref="A435:M435"/>
    <mergeCell ref="A436:L436"/>
    <mergeCell ref="F11:G11"/>
    <mergeCell ref="I446:I447"/>
  </mergeCells>
  <phoneticPr fontId="0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31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1" max="12" man="1"/>
    <brk id="251" max="12" man="1"/>
    <brk id="281" max="12" man="1"/>
    <brk id="311" max="12" man="1"/>
    <brk id="341" max="12" man="1"/>
    <brk id="371" max="12" man="1"/>
    <brk id="40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2"/>
  <sheetViews>
    <sheetView showGridLines="0" zoomScale="75" zoomScaleNormal="75" workbookViewId="0"/>
  </sheetViews>
  <sheetFormatPr defaultColWidth="16.28515625" defaultRowHeight="15"/>
  <cols>
    <col min="1" max="1" width="4.425781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54" t="s">
        <v>451</v>
      </c>
      <c r="B1" s="154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220" t="s">
        <v>452</v>
      </c>
      <c r="B2" s="220"/>
      <c r="C2" s="220"/>
      <c r="D2" s="220"/>
      <c r="E2" s="220"/>
      <c r="F2" s="220"/>
      <c r="G2" s="221"/>
      <c r="H2" s="221"/>
      <c r="I2" s="221"/>
      <c r="J2" s="221"/>
      <c r="K2" s="221"/>
      <c r="L2" s="221"/>
    </row>
    <row r="3" spans="1:12" ht="15" customHeight="1">
      <c r="A3" s="220"/>
      <c r="B3" s="220"/>
      <c r="C3" s="220"/>
      <c r="D3" s="220"/>
      <c r="E3" s="220"/>
      <c r="F3" s="220"/>
      <c r="G3" s="221"/>
      <c r="H3" s="221"/>
      <c r="I3" s="221"/>
      <c r="J3" s="221"/>
      <c r="K3" s="221"/>
      <c r="L3" s="221"/>
    </row>
    <row r="4" spans="1:12" ht="15.2" customHeight="1">
      <c r="A4" s="21"/>
      <c r="B4" s="222"/>
      <c r="C4" s="222"/>
      <c r="D4" s="21"/>
      <c r="E4" s="21"/>
      <c r="F4" s="21"/>
      <c r="G4" s="21"/>
      <c r="H4" s="21"/>
      <c r="I4" s="21"/>
      <c r="J4" s="154"/>
      <c r="K4" s="154"/>
      <c r="L4" s="223" t="s">
        <v>2</v>
      </c>
    </row>
    <row r="5" spans="1:12" ht="15.95" customHeight="1">
      <c r="A5" s="224" t="s">
        <v>4</v>
      </c>
      <c r="B5" s="225" t="s">
        <v>4</v>
      </c>
      <c r="C5" s="225" t="s">
        <v>3</v>
      </c>
      <c r="D5" s="226"/>
      <c r="E5" s="19" t="s">
        <v>4</v>
      </c>
      <c r="F5" s="165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27"/>
      <c r="B6" s="228"/>
      <c r="C6" s="24" t="s">
        <v>444</v>
      </c>
      <c r="D6" s="228"/>
      <c r="E6" s="170"/>
      <c r="F6" s="171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27" t="s">
        <v>4</v>
      </c>
      <c r="B7" s="228"/>
      <c r="C7" s="24" t="s">
        <v>11</v>
      </c>
      <c r="D7" s="21"/>
      <c r="E7" s="32" t="s">
        <v>12</v>
      </c>
      <c r="F7" s="171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29" t="s">
        <v>4</v>
      </c>
      <c r="B8" s="230"/>
      <c r="C8" s="24" t="s">
        <v>20</v>
      </c>
      <c r="D8" s="21"/>
      <c r="E8" s="32" t="s">
        <v>4</v>
      </c>
      <c r="F8" s="171" t="s">
        <v>21</v>
      </c>
      <c r="G8" s="37" t="s">
        <v>22</v>
      </c>
      <c r="H8" s="30" t="s">
        <v>23</v>
      </c>
      <c r="I8" s="31" t="s">
        <v>4</v>
      </c>
      <c r="J8" s="30" t="s">
        <v>24</v>
      </c>
      <c r="K8" s="31" t="s">
        <v>25</v>
      </c>
      <c r="L8" s="31" t="s">
        <v>26</v>
      </c>
    </row>
    <row r="9" spans="1:12" ht="15.95" customHeight="1">
      <c r="A9" s="231" t="s">
        <v>4</v>
      </c>
      <c r="B9" s="232"/>
      <c r="C9" s="24" t="s">
        <v>27</v>
      </c>
      <c r="D9" s="21"/>
      <c r="E9" s="175" t="s">
        <v>4</v>
      </c>
      <c r="F9" s="171" t="s">
        <v>4</v>
      </c>
      <c r="G9" s="37" t="s">
        <v>4</v>
      </c>
      <c r="H9" s="30" t="s">
        <v>28</v>
      </c>
      <c r="I9" s="31"/>
      <c r="J9" s="30" t="s">
        <v>29</v>
      </c>
      <c r="K9" s="31" t="s">
        <v>4</v>
      </c>
      <c r="L9" s="31" t="s">
        <v>30</v>
      </c>
    </row>
    <row r="10" spans="1:12" ht="15.95" customHeight="1">
      <c r="A10" s="227"/>
      <c r="B10" s="228"/>
      <c r="C10" s="24" t="s">
        <v>31</v>
      </c>
      <c r="D10" s="233"/>
      <c r="E10" s="44"/>
      <c r="F10" s="234"/>
      <c r="G10" s="235"/>
      <c r="H10" s="225"/>
      <c r="I10" s="236"/>
      <c r="J10" s="237"/>
      <c r="K10" s="225"/>
      <c r="L10" s="236"/>
    </row>
    <row r="11" spans="1:12" s="246" customFormat="1" ht="9.9499999999999993" customHeight="1">
      <c r="A11" s="238">
        <v>1</v>
      </c>
      <c r="B11" s="239"/>
      <c r="C11" s="239"/>
      <c r="D11" s="239"/>
      <c r="E11" s="240" t="s">
        <v>33</v>
      </c>
      <c r="F11" s="240">
        <v>3</v>
      </c>
      <c r="G11" s="241" t="s">
        <v>35</v>
      </c>
      <c r="H11" s="242" t="s">
        <v>36</v>
      </c>
      <c r="I11" s="243" t="s">
        <v>37</v>
      </c>
      <c r="J11" s="244">
        <v>7</v>
      </c>
      <c r="K11" s="242">
        <v>8</v>
      </c>
      <c r="L11" s="245">
        <v>9</v>
      </c>
    </row>
    <row r="12" spans="1:12" ht="18.95" customHeight="1">
      <c r="A12" s="247"/>
      <c r="B12" s="248"/>
      <c r="C12" s="249" t="s">
        <v>41</v>
      </c>
      <c r="D12" s="250" t="s">
        <v>42</v>
      </c>
      <c r="E12" s="447">
        <v>50089646</v>
      </c>
      <c r="F12" s="448">
        <v>45862048</v>
      </c>
      <c r="G12" s="448">
        <v>28905</v>
      </c>
      <c r="H12" s="448">
        <v>3713980</v>
      </c>
      <c r="I12" s="448">
        <v>268120</v>
      </c>
      <c r="J12" s="448">
        <v>0</v>
      </c>
      <c r="K12" s="448">
        <v>0</v>
      </c>
      <c r="L12" s="411">
        <v>216593</v>
      </c>
    </row>
    <row r="13" spans="1:12" ht="18.95" customHeight="1">
      <c r="A13" s="251"/>
      <c r="B13" s="252"/>
      <c r="C13" s="253"/>
      <c r="D13" s="234" t="s">
        <v>43</v>
      </c>
      <c r="E13" s="415">
        <v>56233898.949269995</v>
      </c>
      <c r="F13" s="413">
        <v>49780661.227249995</v>
      </c>
      <c r="G13" s="413">
        <v>36050.725720000009</v>
      </c>
      <c r="H13" s="413">
        <v>4071839.1601699996</v>
      </c>
      <c r="I13" s="413">
        <v>2055076.8391099998</v>
      </c>
      <c r="J13" s="413">
        <v>0</v>
      </c>
      <c r="K13" s="413">
        <v>0</v>
      </c>
      <c r="L13" s="414">
        <v>290270.99702000007</v>
      </c>
    </row>
    <row r="14" spans="1:12" ht="18.95" customHeight="1">
      <c r="A14" s="251"/>
      <c r="B14" s="252"/>
      <c r="C14" s="188" t="s">
        <v>4</v>
      </c>
      <c r="D14" s="234" t="s">
        <v>44</v>
      </c>
      <c r="E14" s="415">
        <v>37624190.647050001</v>
      </c>
      <c r="F14" s="413">
        <v>34616578.789889999</v>
      </c>
      <c r="G14" s="413">
        <v>20403.905270000003</v>
      </c>
      <c r="H14" s="413">
        <v>2531608.3564499994</v>
      </c>
      <c r="I14" s="413">
        <v>323770.74641999998</v>
      </c>
      <c r="J14" s="413">
        <v>0</v>
      </c>
      <c r="K14" s="413">
        <v>0</v>
      </c>
      <c r="L14" s="414">
        <v>131828.84901999999</v>
      </c>
    </row>
    <row r="15" spans="1:12" ht="18.95" customHeight="1">
      <c r="A15" s="251"/>
      <c r="B15" s="252"/>
      <c r="C15" s="253"/>
      <c r="D15" s="234" t="s">
        <v>45</v>
      </c>
      <c r="E15" s="416">
        <v>0.75113708423992454</v>
      </c>
      <c r="F15" s="417">
        <v>0.75479792768718046</v>
      </c>
      <c r="G15" s="417">
        <v>0.70589535616675325</v>
      </c>
      <c r="H15" s="417">
        <v>0.68164296965788707</v>
      </c>
      <c r="I15" s="417">
        <v>1.2075591019692675</v>
      </c>
      <c r="J15" s="417">
        <v>0</v>
      </c>
      <c r="K15" s="417">
        <v>0</v>
      </c>
      <c r="L15" s="418">
        <v>0.60864778187660729</v>
      </c>
    </row>
    <row r="16" spans="1:12" ht="18.95" customHeight="1">
      <c r="A16" s="254"/>
      <c r="B16" s="255"/>
      <c r="C16" s="256"/>
      <c r="D16" s="234" t="s">
        <v>46</v>
      </c>
      <c r="E16" s="419">
        <v>0.66906601445138503</v>
      </c>
      <c r="F16" s="420">
        <v>0.69538206075376197</v>
      </c>
      <c r="G16" s="420">
        <v>0.56597765682926171</v>
      </c>
      <c r="H16" s="420">
        <v>0.6217358438942624</v>
      </c>
      <c r="I16" s="420">
        <v>0.15754678377875966</v>
      </c>
      <c r="J16" s="420">
        <v>0</v>
      </c>
      <c r="K16" s="420">
        <v>0</v>
      </c>
      <c r="L16" s="421">
        <v>0.45415783999569481</v>
      </c>
    </row>
    <row r="17" spans="1:12" ht="18.95" customHeight="1">
      <c r="A17" s="257" t="s">
        <v>367</v>
      </c>
      <c r="B17" s="258" t="s">
        <v>48</v>
      </c>
      <c r="C17" s="259" t="s">
        <v>368</v>
      </c>
      <c r="D17" s="260" t="s">
        <v>42</v>
      </c>
      <c r="E17" s="422">
        <v>1147555</v>
      </c>
      <c r="F17" s="363">
        <v>121253</v>
      </c>
      <c r="G17" s="363">
        <v>1417</v>
      </c>
      <c r="H17" s="363">
        <v>848708</v>
      </c>
      <c r="I17" s="363">
        <v>24344</v>
      </c>
      <c r="J17" s="363">
        <v>0</v>
      </c>
      <c r="K17" s="363">
        <v>0</v>
      </c>
      <c r="L17" s="364">
        <v>151833</v>
      </c>
    </row>
    <row r="18" spans="1:12" ht="18.95" customHeight="1">
      <c r="A18" s="261"/>
      <c r="B18" s="258"/>
      <c r="C18" s="259"/>
      <c r="D18" s="262" t="s">
        <v>43</v>
      </c>
      <c r="E18" s="423">
        <v>2085142.1156499996</v>
      </c>
      <c r="F18" s="424">
        <v>776443.54499000008</v>
      </c>
      <c r="G18" s="424">
        <v>1831.33799</v>
      </c>
      <c r="H18" s="424">
        <v>1108008.7756699994</v>
      </c>
      <c r="I18" s="424">
        <v>45548.377999999997</v>
      </c>
      <c r="J18" s="424">
        <v>0</v>
      </c>
      <c r="K18" s="424">
        <v>0</v>
      </c>
      <c r="L18" s="425">
        <v>153310.079</v>
      </c>
    </row>
    <row r="19" spans="1:12" ht="18.95" customHeight="1">
      <c r="A19" s="261"/>
      <c r="B19" s="258"/>
      <c r="C19" s="259"/>
      <c r="D19" s="262" t="s">
        <v>44</v>
      </c>
      <c r="E19" s="423">
        <v>1388106.0189699994</v>
      </c>
      <c r="F19" s="426">
        <v>633785.70403999987</v>
      </c>
      <c r="G19" s="426">
        <v>955.75095999999985</v>
      </c>
      <c r="H19" s="426">
        <v>673210.3671499996</v>
      </c>
      <c r="I19" s="426">
        <v>8294.0498699999989</v>
      </c>
      <c r="J19" s="426">
        <v>0</v>
      </c>
      <c r="K19" s="426">
        <v>0</v>
      </c>
      <c r="L19" s="427">
        <v>71860.146949999995</v>
      </c>
    </row>
    <row r="20" spans="1:12" ht="18.95" customHeight="1">
      <c r="A20" s="261"/>
      <c r="B20" s="259"/>
      <c r="C20" s="259"/>
      <c r="D20" s="262" t="s">
        <v>45</v>
      </c>
      <c r="E20" s="428">
        <v>1.2096204704523961</v>
      </c>
      <c r="F20" s="215">
        <v>5.2269692629460707</v>
      </c>
      <c r="G20" s="215">
        <v>0.67448903316866604</v>
      </c>
      <c r="H20" s="215">
        <v>0.79321788783656999</v>
      </c>
      <c r="I20" s="215">
        <v>0.34070201569175151</v>
      </c>
      <c r="J20" s="215">
        <v>0</v>
      </c>
      <c r="K20" s="215">
        <v>0</v>
      </c>
      <c r="L20" s="429">
        <v>0.47328411445469692</v>
      </c>
    </row>
    <row r="21" spans="1:12" s="266" customFormat="1" ht="18.95" customHeight="1">
      <c r="A21" s="263"/>
      <c r="B21" s="264"/>
      <c r="C21" s="264"/>
      <c r="D21" s="265" t="s">
        <v>46</v>
      </c>
      <c r="E21" s="430">
        <v>0.66571290683334849</v>
      </c>
      <c r="F21" s="431">
        <v>0.81626759360612944</v>
      </c>
      <c r="G21" s="431">
        <v>0.52188671081955762</v>
      </c>
      <c r="H21" s="431">
        <v>0.60758577182109186</v>
      </c>
      <c r="I21" s="431">
        <v>0.18209319923532732</v>
      </c>
      <c r="J21" s="431">
        <v>0</v>
      </c>
      <c r="K21" s="431">
        <v>0</v>
      </c>
      <c r="L21" s="432">
        <v>0.46872421838618972</v>
      </c>
    </row>
    <row r="22" spans="1:12" ht="18.95" customHeight="1">
      <c r="A22" s="257" t="s">
        <v>369</v>
      </c>
      <c r="B22" s="258" t="s">
        <v>48</v>
      </c>
      <c r="C22" s="259" t="s">
        <v>370</v>
      </c>
      <c r="D22" s="262" t="s">
        <v>42</v>
      </c>
      <c r="E22" s="422">
        <v>436</v>
      </c>
      <c r="F22" s="363">
        <v>436</v>
      </c>
      <c r="G22" s="363">
        <v>0</v>
      </c>
      <c r="H22" s="363">
        <v>0</v>
      </c>
      <c r="I22" s="363">
        <v>0</v>
      </c>
      <c r="J22" s="363">
        <v>0</v>
      </c>
      <c r="K22" s="363">
        <v>0</v>
      </c>
      <c r="L22" s="364">
        <v>0</v>
      </c>
    </row>
    <row r="23" spans="1:12" ht="18.95" customHeight="1">
      <c r="A23" s="257"/>
      <c r="B23" s="258"/>
      <c r="C23" s="259"/>
      <c r="D23" s="262" t="s">
        <v>43</v>
      </c>
      <c r="E23" s="423">
        <v>447.63199999999995</v>
      </c>
      <c r="F23" s="424">
        <v>447.63199999999995</v>
      </c>
      <c r="G23" s="424">
        <v>0</v>
      </c>
      <c r="H23" s="424">
        <v>0</v>
      </c>
      <c r="I23" s="424">
        <v>0</v>
      </c>
      <c r="J23" s="424">
        <v>0</v>
      </c>
      <c r="K23" s="424">
        <v>0</v>
      </c>
      <c r="L23" s="425">
        <v>0</v>
      </c>
    </row>
    <row r="24" spans="1:12" ht="18.95" customHeight="1">
      <c r="A24" s="257"/>
      <c r="B24" s="258"/>
      <c r="C24" s="259"/>
      <c r="D24" s="262" t="s">
        <v>44</v>
      </c>
      <c r="E24" s="423">
        <v>163.60285999999999</v>
      </c>
      <c r="F24" s="424">
        <v>163.60285999999999</v>
      </c>
      <c r="G24" s="424">
        <v>0</v>
      </c>
      <c r="H24" s="424">
        <v>0</v>
      </c>
      <c r="I24" s="424">
        <v>0</v>
      </c>
      <c r="J24" s="424">
        <v>0</v>
      </c>
      <c r="K24" s="424">
        <v>0</v>
      </c>
      <c r="L24" s="425">
        <v>0</v>
      </c>
    </row>
    <row r="25" spans="1:12" ht="18.95" customHeight="1">
      <c r="A25" s="257"/>
      <c r="B25" s="259"/>
      <c r="C25" s="259"/>
      <c r="D25" s="262" t="s">
        <v>45</v>
      </c>
      <c r="E25" s="428">
        <v>0.37523591743119267</v>
      </c>
      <c r="F25" s="215">
        <v>0.37523591743119267</v>
      </c>
      <c r="G25" s="215">
        <v>0</v>
      </c>
      <c r="H25" s="215">
        <v>0</v>
      </c>
      <c r="I25" s="215">
        <v>0</v>
      </c>
      <c r="J25" s="215">
        <v>0</v>
      </c>
      <c r="K25" s="215">
        <v>0</v>
      </c>
      <c r="L25" s="429">
        <v>0</v>
      </c>
    </row>
    <row r="26" spans="1:12" ht="18.95" customHeight="1">
      <c r="A26" s="263"/>
      <c r="B26" s="264"/>
      <c r="C26" s="264"/>
      <c r="D26" s="262" t="s">
        <v>46</v>
      </c>
      <c r="E26" s="430">
        <v>0.36548517532258645</v>
      </c>
      <c r="F26" s="431">
        <v>0.36548517532258645</v>
      </c>
      <c r="G26" s="431">
        <v>0</v>
      </c>
      <c r="H26" s="431">
        <v>0</v>
      </c>
      <c r="I26" s="431">
        <v>0</v>
      </c>
      <c r="J26" s="431">
        <v>0</v>
      </c>
      <c r="K26" s="431">
        <v>0</v>
      </c>
      <c r="L26" s="432">
        <v>0</v>
      </c>
    </row>
    <row r="27" spans="1:12" ht="18.95" customHeight="1">
      <c r="A27" s="257" t="s">
        <v>371</v>
      </c>
      <c r="B27" s="258" t="s">
        <v>48</v>
      </c>
      <c r="C27" s="259" t="s">
        <v>372</v>
      </c>
      <c r="D27" s="260" t="s">
        <v>42</v>
      </c>
      <c r="E27" s="422">
        <v>37183</v>
      </c>
      <c r="F27" s="363">
        <v>193</v>
      </c>
      <c r="G27" s="363">
        <v>876</v>
      </c>
      <c r="H27" s="363">
        <v>21789</v>
      </c>
      <c r="I27" s="363">
        <v>1058</v>
      </c>
      <c r="J27" s="363">
        <v>0</v>
      </c>
      <c r="K27" s="363">
        <v>0</v>
      </c>
      <c r="L27" s="364">
        <v>13267</v>
      </c>
    </row>
    <row r="28" spans="1:12" ht="18.95" customHeight="1">
      <c r="A28" s="257"/>
      <c r="B28" s="258"/>
      <c r="C28" s="259"/>
      <c r="D28" s="262" t="s">
        <v>43</v>
      </c>
      <c r="E28" s="423">
        <v>37478.5</v>
      </c>
      <c r="F28" s="424">
        <v>193</v>
      </c>
      <c r="G28" s="424">
        <v>883.38</v>
      </c>
      <c r="H28" s="424">
        <v>21906.053999999996</v>
      </c>
      <c r="I28" s="424">
        <v>1229.066</v>
      </c>
      <c r="J28" s="424">
        <v>0</v>
      </c>
      <c r="K28" s="424">
        <v>0</v>
      </c>
      <c r="L28" s="425">
        <v>13267</v>
      </c>
    </row>
    <row r="29" spans="1:12" ht="18.95" customHeight="1">
      <c r="A29" s="257"/>
      <c r="B29" s="258"/>
      <c r="C29" s="259"/>
      <c r="D29" s="262" t="s">
        <v>44</v>
      </c>
      <c r="E29" s="423">
        <v>22431.896000000001</v>
      </c>
      <c r="F29" s="424">
        <v>180.666</v>
      </c>
      <c r="G29" s="424">
        <v>449.49986999999999</v>
      </c>
      <c r="H29" s="424">
        <v>14238.184530000002</v>
      </c>
      <c r="I29" s="424">
        <v>399.45926000000009</v>
      </c>
      <c r="J29" s="424">
        <v>0</v>
      </c>
      <c r="K29" s="424">
        <v>0</v>
      </c>
      <c r="L29" s="425">
        <v>7164.0863399999989</v>
      </c>
    </row>
    <row r="30" spans="1:12" ht="18.95" customHeight="1">
      <c r="A30" s="261"/>
      <c r="B30" s="259"/>
      <c r="C30" s="259"/>
      <c r="D30" s="262" t="s">
        <v>45</v>
      </c>
      <c r="E30" s="428">
        <v>0.60328365113089322</v>
      </c>
      <c r="F30" s="215">
        <v>0.93609326424870465</v>
      </c>
      <c r="G30" s="215">
        <v>0.51312770547945208</v>
      </c>
      <c r="H30" s="215">
        <v>0.65345745697370239</v>
      </c>
      <c r="I30" s="215">
        <v>0.37756073724007572</v>
      </c>
      <c r="J30" s="215">
        <v>0</v>
      </c>
      <c r="K30" s="215">
        <v>0</v>
      </c>
      <c r="L30" s="429">
        <v>0.53999294037838241</v>
      </c>
    </row>
    <row r="31" spans="1:12" ht="18.95" customHeight="1">
      <c r="A31" s="263"/>
      <c r="B31" s="264"/>
      <c r="C31" s="264"/>
      <c r="D31" s="265" t="s">
        <v>46</v>
      </c>
      <c r="E31" s="430">
        <v>0.59852704884133567</v>
      </c>
      <c r="F31" s="431">
        <v>0.93609326424870465</v>
      </c>
      <c r="G31" s="431">
        <v>0.50884089519798947</v>
      </c>
      <c r="H31" s="431">
        <v>0.64996573686890413</v>
      </c>
      <c r="I31" s="431">
        <v>0.32501042254850437</v>
      </c>
      <c r="J31" s="431">
        <v>0</v>
      </c>
      <c r="K31" s="431">
        <v>0</v>
      </c>
      <c r="L31" s="432">
        <v>0.53999294037838241</v>
      </c>
    </row>
    <row r="32" spans="1:12" ht="18.95" customHeight="1">
      <c r="A32" s="257" t="s">
        <v>373</v>
      </c>
      <c r="B32" s="258" t="s">
        <v>48</v>
      </c>
      <c r="C32" s="259" t="s">
        <v>374</v>
      </c>
      <c r="D32" s="262" t="s">
        <v>42</v>
      </c>
      <c r="E32" s="423">
        <v>653</v>
      </c>
      <c r="F32" s="426">
        <v>653</v>
      </c>
      <c r="G32" s="426">
        <v>0</v>
      </c>
      <c r="H32" s="426">
        <v>0</v>
      </c>
      <c r="I32" s="426">
        <v>0</v>
      </c>
      <c r="J32" s="426">
        <v>0</v>
      </c>
      <c r="K32" s="426">
        <v>0</v>
      </c>
      <c r="L32" s="427">
        <v>0</v>
      </c>
    </row>
    <row r="33" spans="1:12" ht="18.95" customHeight="1">
      <c r="A33" s="257"/>
      <c r="B33" s="258"/>
      <c r="C33" s="259"/>
      <c r="D33" s="262" t="s">
        <v>43</v>
      </c>
      <c r="E33" s="423">
        <v>653</v>
      </c>
      <c r="F33" s="424">
        <v>653</v>
      </c>
      <c r="G33" s="424">
        <v>0</v>
      </c>
      <c r="H33" s="424">
        <v>0</v>
      </c>
      <c r="I33" s="424">
        <v>0</v>
      </c>
      <c r="J33" s="424">
        <v>0</v>
      </c>
      <c r="K33" s="424">
        <v>0</v>
      </c>
      <c r="L33" s="425">
        <v>0</v>
      </c>
    </row>
    <row r="34" spans="1:12" ht="18.95" customHeight="1">
      <c r="A34" s="257"/>
      <c r="B34" s="258"/>
      <c r="C34" s="259"/>
      <c r="D34" s="262" t="s">
        <v>44</v>
      </c>
      <c r="E34" s="423">
        <v>542.54399999999998</v>
      </c>
      <c r="F34" s="424">
        <v>542.54399999999998</v>
      </c>
      <c r="G34" s="424">
        <v>0</v>
      </c>
      <c r="H34" s="424">
        <v>0</v>
      </c>
      <c r="I34" s="424">
        <v>0</v>
      </c>
      <c r="J34" s="424">
        <v>0</v>
      </c>
      <c r="K34" s="424">
        <v>0</v>
      </c>
      <c r="L34" s="425">
        <v>0</v>
      </c>
    </row>
    <row r="35" spans="1:12" ht="18.95" customHeight="1">
      <c r="A35" s="261"/>
      <c r="B35" s="259"/>
      <c r="C35" s="259"/>
      <c r="D35" s="262" t="s">
        <v>45</v>
      </c>
      <c r="E35" s="428">
        <v>0.83084839203675342</v>
      </c>
      <c r="F35" s="215">
        <v>0.83084839203675342</v>
      </c>
      <c r="G35" s="215">
        <v>0</v>
      </c>
      <c r="H35" s="215">
        <v>0</v>
      </c>
      <c r="I35" s="215">
        <v>0</v>
      </c>
      <c r="J35" s="215">
        <v>0</v>
      </c>
      <c r="K35" s="215">
        <v>0</v>
      </c>
      <c r="L35" s="429">
        <v>0</v>
      </c>
    </row>
    <row r="36" spans="1:12" ht="18.75" customHeight="1">
      <c r="A36" s="263"/>
      <c r="B36" s="264"/>
      <c r="C36" s="264"/>
      <c r="D36" s="262" t="s">
        <v>46</v>
      </c>
      <c r="E36" s="430">
        <v>0.83084839203675342</v>
      </c>
      <c r="F36" s="431">
        <v>0.83084839203675342</v>
      </c>
      <c r="G36" s="431">
        <v>0</v>
      </c>
      <c r="H36" s="431">
        <v>0</v>
      </c>
      <c r="I36" s="431">
        <v>0</v>
      </c>
      <c r="J36" s="431">
        <v>0</v>
      </c>
      <c r="K36" s="431">
        <v>0</v>
      </c>
      <c r="L36" s="432">
        <v>0</v>
      </c>
    </row>
    <row r="37" spans="1:12" ht="18.95" hidden="1" customHeight="1">
      <c r="A37" s="257" t="s">
        <v>375</v>
      </c>
      <c r="B37" s="258" t="s">
        <v>48</v>
      </c>
      <c r="C37" s="259" t="s">
        <v>376</v>
      </c>
      <c r="D37" s="260" t="s">
        <v>42</v>
      </c>
      <c r="E37" s="422">
        <v>0</v>
      </c>
      <c r="F37" s="363">
        <v>0</v>
      </c>
      <c r="G37" s="363">
        <v>0</v>
      </c>
      <c r="H37" s="363">
        <v>0</v>
      </c>
      <c r="I37" s="363">
        <v>0</v>
      </c>
      <c r="J37" s="363">
        <v>0</v>
      </c>
      <c r="K37" s="363">
        <v>0</v>
      </c>
      <c r="L37" s="364">
        <v>0</v>
      </c>
    </row>
    <row r="38" spans="1:12" ht="18.95" hidden="1" customHeight="1">
      <c r="A38" s="257"/>
      <c r="B38" s="258"/>
      <c r="C38" s="259"/>
      <c r="D38" s="262" t="s">
        <v>43</v>
      </c>
      <c r="E38" s="423">
        <v>0</v>
      </c>
      <c r="F38" s="424">
        <v>0</v>
      </c>
      <c r="G38" s="424">
        <v>0</v>
      </c>
      <c r="H38" s="424">
        <v>0</v>
      </c>
      <c r="I38" s="424">
        <v>0</v>
      </c>
      <c r="J38" s="424">
        <v>0</v>
      </c>
      <c r="K38" s="424">
        <v>0</v>
      </c>
      <c r="L38" s="425">
        <v>0</v>
      </c>
    </row>
    <row r="39" spans="1:12" ht="18.95" hidden="1" customHeight="1">
      <c r="A39" s="257"/>
      <c r="B39" s="258"/>
      <c r="C39" s="259"/>
      <c r="D39" s="262" t="s">
        <v>44</v>
      </c>
      <c r="E39" s="423">
        <v>0</v>
      </c>
      <c r="F39" s="424">
        <v>0</v>
      </c>
      <c r="G39" s="424">
        <v>0</v>
      </c>
      <c r="H39" s="424">
        <v>0</v>
      </c>
      <c r="I39" s="424">
        <v>0</v>
      </c>
      <c r="J39" s="424">
        <v>0</v>
      </c>
      <c r="K39" s="424">
        <v>0</v>
      </c>
      <c r="L39" s="425">
        <v>0</v>
      </c>
    </row>
    <row r="40" spans="1:12" ht="18.95" hidden="1" customHeight="1">
      <c r="A40" s="261"/>
      <c r="B40" s="259"/>
      <c r="C40" s="259"/>
      <c r="D40" s="262" t="s">
        <v>45</v>
      </c>
      <c r="E40" s="428">
        <v>0</v>
      </c>
      <c r="F40" s="215">
        <v>0</v>
      </c>
      <c r="G40" s="215">
        <v>0</v>
      </c>
      <c r="H40" s="215">
        <v>0</v>
      </c>
      <c r="I40" s="215">
        <v>0</v>
      </c>
      <c r="J40" s="215">
        <v>0</v>
      </c>
      <c r="K40" s="215">
        <v>0</v>
      </c>
      <c r="L40" s="429">
        <v>0</v>
      </c>
    </row>
    <row r="41" spans="1:12" ht="18.95" hidden="1" customHeight="1">
      <c r="A41" s="263"/>
      <c r="B41" s="264"/>
      <c r="C41" s="264"/>
      <c r="D41" s="268" t="s">
        <v>46</v>
      </c>
      <c r="E41" s="430">
        <v>0</v>
      </c>
      <c r="F41" s="431">
        <v>0</v>
      </c>
      <c r="G41" s="431">
        <v>0</v>
      </c>
      <c r="H41" s="431">
        <v>0</v>
      </c>
      <c r="I41" s="431">
        <v>0</v>
      </c>
      <c r="J41" s="431">
        <v>0</v>
      </c>
      <c r="K41" s="431">
        <v>0</v>
      </c>
      <c r="L41" s="432">
        <v>0</v>
      </c>
    </row>
    <row r="42" spans="1:12" ht="18.95" hidden="1" customHeight="1">
      <c r="A42" s="269" t="s">
        <v>377</v>
      </c>
      <c r="B42" s="270" t="s">
        <v>48</v>
      </c>
      <c r="C42" s="271" t="s">
        <v>378</v>
      </c>
      <c r="D42" s="272" t="s">
        <v>42</v>
      </c>
      <c r="E42" s="422">
        <v>0</v>
      </c>
      <c r="F42" s="363">
        <v>0</v>
      </c>
      <c r="G42" s="363">
        <v>0</v>
      </c>
      <c r="H42" s="363">
        <v>0</v>
      </c>
      <c r="I42" s="363">
        <v>0</v>
      </c>
      <c r="J42" s="363">
        <v>0</v>
      </c>
      <c r="K42" s="363">
        <v>0</v>
      </c>
      <c r="L42" s="364">
        <v>0</v>
      </c>
    </row>
    <row r="43" spans="1:12" ht="18.95" hidden="1" customHeight="1">
      <c r="A43" s="261"/>
      <c r="B43" s="259"/>
      <c r="C43" s="259" t="s">
        <v>379</v>
      </c>
      <c r="D43" s="262" t="s">
        <v>43</v>
      </c>
      <c r="E43" s="423">
        <v>0</v>
      </c>
      <c r="F43" s="424">
        <v>0</v>
      </c>
      <c r="G43" s="424">
        <v>0</v>
      </c>
      <c r="H43" s="424">
        <v>0</v>
      </c>
      <c r="I43" s="424">
        <v>0</v>
      </c>
      <c r="J43" s="424">
        <v>0</v>
      </c>
      <c r="K43" s="424">
        <v>0</v>
      </c>
      <c r="L43" s="425">
        <v>0</v>
      </c>
    </row>
    <row r="44" spans="1:12" ht="18.95" hidden="1" customHeight="1">
      <c r="A44" s="261"/>
      <c r="B44" s="259"/>
      <c r="C44" s="259"/>
      <c r="D44" s="262" t="s">
        <v>44</v>
      </c>
      <c r="E44" s="423">
        <v>0</v>
      </c>
      <c r="F44" s="424">
        <v>0</v>
      </c>
      <c r="G44" s="424">
        <v>0</v>
      </c>
      <c r="H44" s="424">
        <v>0</v>
      </c>
      <c r="I44" s="424">
        <v>0</v>
      </c>
      <c r="J44" s="424">
        <v>0</v>
      </c>
      <c r="K44" s="424">
        <v>0</v>
      </c>
      <c r="L44" s="425">
        <v>0</v>
      </c>
    </row>
    <row r="45" spans="1:12" ht="18.95" hidden="1" customHeight="1">
      <c r="A45" s="261"/>
      <c r="B45" s="259"/>
      <c r="C45" s="259"/>
      <c r="D45" s="262" t="s">
        <v>45</v>
      </c>
      <c r="E45" s="428">
        <v>0</v>
      </c>
      <c r="F45" s="215">
        <v>0</v>
      </c>
      <c r="G45" s="215">
        <v>0</v>
      </c>
      <c r="H45" s="215">
        <v>0</v>
      </c>
      <c r="I45" s="215">
        <v>0</v>
      </c>
      <c r="J45" s="215">
        <v>0</v>
      </c>
      <c r="K45" s="215">
        <v>0</v>
      </c>
      <c r="L45" s="429">
        <v>0</v>
      </c>
    </row>
    <row r="46" spans="1:12" ht="18.95" hidden="1" customHeight="1">
      <c r="A46" s="263"/>
      <c r="B46" s="264"/>
      <c r="C46" s="264"/>
      <c r="D46" s="265" t="s">
        <v>46</v>
      </c>
      <c r="E46" s="430">
        <v>0</v>
      </c>
      <c r="F46" s="431">
        <v>0</v>
      </c>
      <c r="G46" s="431">
        <v>0</v>
      </c>
      <c r="H46" s="431">
        <v>0</v>
      </c>
      <c r="I46" s="431">
        <v>0</v>
      </c>
      <c r="J46" s="431">
        <v>0</v>
      </c>
      <c r="K46" s="431">
        <v>0</v>
      </c>
      <c r="L46" s="432">
        <v>0</v>
      </c>
    </row>
    <row r="47" spans="1:12" ht="18.95" customHeight="1">
      <c r="A47" s="257" t="s">
        <v>380</v>
      </c>
      <c r="B47" s="258" t="s">
        <v>48</v>
      </c>
      <c r="C47" s="259" t="s">
        <v>381</v>
      </c>
      <c r="D47" s="273" t="s">
        <v>42</v>
      </c>
      <c r="E47" s="422">
        <v>84780</v>
      </c>
      <c r="F47" s="363"/>
      <c r="G47" s="363">
        <v>236</v>
      </c>
      <c r="H47" s="363">
        <v>84218</v>
      </c>
      <c r="I47" s="363">
        <v>326</v>
      </c>
      <c r="J47" s="363">
        <v>0</v>
      </c>
      <c r="K47" s="363">
        <v>0</v>
      </c>
      <c r="L47" s="364">
        <v>0</v>
      </c>
    </row>
    <row r="48" spans="1:12" ht="18.95" customHeight="1">
      <c r="A48" s="257"/>
      <c r="B48" s="258"/>
      <c r="C48" s="259"/>
      <c r="D48" s="262" t="s">
        <v>43</v>
      </c>
      <c r="E48" s="423">
        <v>84860</v>
      </c>
      <c r="F48" s="424">
        <v>0</v>
      </c>
      <c r="G48" s="424">
        <v>236</v>
      </c>
      <c r="H48" s="424">
        <v>84284</v>
      </c>
      <c r="I48" s="424">
        <v>340</v>
      </c>
      <c r="J48" s="424">
        <v>0</v>
      </c>
      <c r="K48" s="424">
        <v>0</v>
      </c>
      <c r="L48" s="425">
        <v>0</v>
      </c>
    </row>
    <row r="49" spans="1:12" ht="18.95" customHeight="1">
      <c r="A49" s="257"/>
      <c r="B49" s="258"/>
      <c r="C49" s="259"/>
      <c r="D49" s="262" t="s">
        <v>44</v>
      </c>
      <c r="E49" s="423">
        <v>54013.395530000038</v>
      </c>
      <c r="F49" s="424">
        <v>0</v>
      </c>
      <c r="G49" s="424">
        <v>102.35475999999998</v>
      </c>
      <c r="H49" s="424">
        <v>53692.209060000037</v>
      </c>
      <c r="I49" s="424">
        <v>218.83170999999999</v>
      </c>
      <c r="J49" s="424">
        <v>0</v>
      </c>
      <c r="K49" s="424">
        <v>0</v>
      </c>
      <c r="L49" s="425">
        <v>0</v>
      </c>
    </row>
    <row r="50" spans="1:12" ht="18.95" customHeight="1">
      <c r="A50" s="257"/>
      <c r="B50" s="259"/>
      <c r="C50" s="259"/>
      <c r="D50" s="262" t="s">
        <v>45</v>
      </c>
      <c r="E50" s="428">
        <v>0.6371006785798542</v>
      </c>
      <c r="F50" s="215">
        <v>0</v>
      </c>
      <c r="G50" s="215">
        <v>0.43370661016949147</v>
      </c>
      <c r="H50" s="215">
        <v>0.63753840105440684</v>
      </c>
      <c r="I50" s="215">
        <v>0.67126291411042938</v>
      </c>
      <c r="J50" s="215">
        <v>0</v>
      </c>
      <c r="K50" s="215">
        <v>0</v>
      </c>
      <c r="L50" s="429">
        <v>0</v>
      </c>
    </row>
    <row r="51" spans="1:12" ht="18.95" customHeight="1">
      <c r="A51" s="263"/>
      <c r="B51" s="264"/>
      <c r="C51" s="264"/>
      <c r="D51" s="267" t="s">
        <v>46</v>
      </c>
      <c r="E51" s="430">
        <v>0.63650006516615643</v>
      </c>
      <c r="F51" s="431">
        <v>0</v>
      </c>
      <c r="G51" s="431">
        <v>0.43370661016949147</v>
      </c>
      <c r="H51" s="431">
        <v>0.63703916591523935</v>
      </c>
      <c r="I51" s="431">
        <v>0.64362267647058824</v>
      </c>
      <c r="J51" s="431">
        <v>0</v>
      </c>
      <c r="K51" s="431">
        <v>0</v>
      </c>
      <c r="L51" s="432">
        <v>0</v>
      </c>
    </row>
    <row r="52" spans="1:12" ht="18.95" hidden="1" customHeight="1">
      <c r="A52" s="257" t="s">
        <v>382</v>
      </c>
      <c r="B52" s="258" t="s">
        <v>48</v>
      </c>
      <c r="C52" s="259" t="s">
        <v>383</v>
      </c>
      <c r="D52" s="260" t="s">
        <v>42</v>
      </c>
      <c r="E52" s="422">
        <v>0</v>
      </c>
      <c r="F52" s="363">
        <v>0</v>
      </c>
      <c r="G52" s="363">
        <v>0</v>
      </c>
      <c r="H52" s="363">
        <v>0</v>
      </c>
      <c r="I52" s="363">
        <v>0</v>
      </c>
      <c r="J52" s="363">
        <v>0</v>
      </c>
      <c r="K52" s="363">
        <v>0</v>
      </c>
      <c r="L52" s="364">
        <v>0</v>
      </c>
    </row>
    <row r="53" spans="1:12" ht="18.95" hidden="1" customHeight="1">
      <c r="A53" s="257"/>
      <c r="B53" s="258"/>
      <c r="C53" s="259"/>
      <c r="D53" s="262" t="s">
        <v>43</v>
      </c>
      <c r="E53" s="423">
        <v>0</v>
      </c>
      <c r="F53" s="424">
        <v>0</v>
      </c>
      <c r="G53" s="424">
        <v>0</v>
      </c>
      <c r="H53" s="424">
        <v>0</v>
      </c>
      <c r="I53" s="424">
        <v>0</v>
      </c>
      <c r="J53" s="424">
        <v>0</v>
      </c>
      <c r="K53" s="424">
        <v>0</v>
      </c>
      <c r="L53" s="425">
        <v>0</v>
      </c>
    </row>
    <row r="54" spans="1:12" ht="18.95" hidden="1" customHeight="1">
      <c r="A54" s="257"/>
      <c r="B54" s="258"/>
      <c r="C54" s="259"/>
      <c r="D54" s="262" t="s">
        <v>44</v>
      </c>
      <c r="E54" s="423">
        <v>0</v>
      </c>
      <c r="F54" s="424">
        <v>0</v>
      </c>
      <c r="G54" s="424">
        <v>0</v>
      </c>
      <c r="H54" s="424">
        <v>0</v>
      </c>
      <c r="I54" s="424">
        <v>0</v>
      </c>
      <c r="J54" s="424">
        <v>0</v>
      </c>
      <c r="K54" s="424">
        <v>0</v>
      </c>
      <c r="L54" s="425">
        <v>0</v>
      </c>
    </row>
    <row r="55" spans="1:12" ht="18.95" hidden="1" customHeight="1">
      <c r="A55" s="261"/>
      <c r="B55" s="259"/>
      <c r="C55" s="259"/>
      <c r="D55" s="262" t="s">
        <v>45</v>
      </c>
      <c r="E55" s="428">
        <v>0</v>
      </c>
      <c r="F55" s="215">
        <v>0</v>
      </c>
      <c r="G55" s="215">
        <v>0</v>
      </c>
      <c r="H55" s="215">
        <v>0</v>
      </c>
      <c r="I55" s="215">
        <v>0</v>
      </c>
      <c r="J55" s="215">
        <v>0</v>
      </c>
      <c r="K55" s="215">
        <v>0</v>
      </c>
      <c r="L55" s="429">
        <v>0</v>
      </c>
    </row>
    <row r="56" spans="1:12" ht="18.95" hidden="1" customHeight="1">
      <c r="A56" s="263"/>
      <c r="B56" s="264"/>
      <c r="C56" s="264"/>
      <c r="D56" s="267" t="s">
        <v>46</v>
      </c>
      <c r="E56" s="430">
        <v>0</v>
      </c>
      <c r="F56" s="431">
        <v>0</v>
      </c>
      <c r="G56" s="431">
        <v>0</v>
      </c>
      <c r="H56" s="431">
        <v>0</v>
      </c>
      <c r="I56" s="431">
        <v>0</v>
      </c>
      <c r="J56" s="431">
        <v>0</v>
      </c>
      <c r="K56" s="431">
        <v>0</v>
      </c>
      <c r="L56" s="432">
        <v>0</v>
      </c>
    </row>
    <row r="57" spans="1:12" ht="18.95" customHeight="1">
      <c r="A57" s="257" t="s">
        <v>384</v>
      </c>
      <c r="B57" s="258" t="s">
        <v>48</v>
      </c>
      <c r="C57" s="259" t="s">
        <v>385</v>
      </c>
      <c r="D57" s="262" t="s">
        <v>42</v>
      </c>
      <c r="E57" s="422">
        <v>872883</v>
      </c>
      <c r="F57" s="363">
        <v>672646</v>
      </c>
      <c r="G57" s="363">
        <v>2265</v>
      </c>
      <c r="H57" s="363">
        <v>159477</v>
      </c>
      <c r="I57" s="363">
        <v>27914</v>
      </c>
      <c r="J57" s="363">
        <v>0</v>
      </c>
      <c r="K57" s="363">
        <v>0</v>
      </c>
      <c r="L57" s="364">
        <v>10581</v>
      </c>
    </row>
    <row r="58" spans="1:12" ht="18.95" customHeight="1">
      <c r="A58" s="257"/>
      <c r="B58" s="258"/>
      <c r="C58" s="259"/>
      <c r="D58" s="262" t="s">
        <v>43</v>
      </c>
      <c r="E58" s="423">
        <v>2612440.9631300005</v>
      </c>
      <c r="F58" s="424">
        <v>993195.12686000019</v>
      </c>
      <c r="G58" s="424">
        <v>2105.5</v>
      </c>
      <c r="H58" s="424">
        <v>185268.91234999997</v>
      </c>
      <c r="I58" s="424">
        <v>1420977.8649200003</v>
      </c>
      <c r="J58" s="424">
        <v>0</v>
      </c>
      <c r="K58" s="424">
        <v>0</v>
      </c>
      <c r="L58" s="425">
        <v>10893.559000000001</v>
      </c>
    </row>
    <row r="59" spans="1:12" ht="18.95" customHeight="1">
      <c r="A59" s="257"/>
      <c r="B59" s="258"/>
      <c r="C59" s="259"/>
      <c r="D59" s="262" t="s">
        <v>44</v>
      </c>
      <c r="E59" s="423">
        <v>772728.43208000006</v>
      </c>
      <c r="F59" s="424">
        <v>496380.13036000007</v>
      </c>
      <c r="G59" s="424">
        <v>728.28724</v>
      </c>
      <c r="H59" s="424">
        <v>109154.83519999996</v>
      </c>
      <c r="I59" s="424">
        <v>166323.28722000003</v>
      </c>
      <c r="J59" s="424">
        <v>0</v>
      </c>
      <c r="K59" s="424">
        <v>0</v>
      </c>
      <c r="L59" s="425">
        <v>141.89205999999999</v>
      </c>
    </row>
    <row r="60" spans="1:12" ht="18.95" customHeight="1">
      <c r="A60" s="261"/>
      <c r="B60" s="259"/>
      <c r="C60" s="259"/>
      <c r="D60" s="262" t="s">
        <v>45</v>
      </c>
      <c r="E60" s="428">
        <v>0.88526003150479504</v>
      </c>
      <c r="F60" s="215">
        <v>0.73795150846061686</v>
      </c>
      <c r="G60" s="215">
        <v>0.32153962030905076</v>
      </c>
      <c r="H60" s="215">
        <v>0.68445503238711514</v>
      </c>
      <c r="I60" s="215">
        <v>5.9584182567887094</v>
      </c>
      <c r="J60" s="215">
        <v>0</v>
      </c>
      <c r="K60" s="215">
        <v>0</v>
      </c>
      <c r="L60" s="429">
        <v>1.3410080332671768E-2</v>
      </c>
    </row>
    <row r="61" spans="1:12" ht="18.95" customHeight="1">
      <c r="A61" s="263"/>
      <c r="B61" s="264"/>
      <c r="C61" s="264"/>
      <c r="D61" s="262" t="s">
        <v>46</v>
      </c>
      <c r="E61" s="430">
        <v>0.29578790219021212</v>
      </c>
      <c r="F61" s="431">
        <v>0.4997810771880371</v>
      </c>
      <c r="G61" s="431">
        <v>0.34589752552837805</v>
      </c>
      <c r="H61" s="431">
        <v>0.58916973071980139</v>
      </c>
      <c r="I61" s="431">
        <v>0.11704847156740465</v>
      </c>
      <c r="J61" s="431">
        <v>0</v>
      </c>
      <c r="K61" s="431">
        <v>0</v>
      </c>
      <c r="L61" s="429">
        <v>1.302531707038994E-2</v>
      </c>
    </row>
    <row r="62" spans="1:12" ht="18.95" customHeight="1">
      <c r="A62" s="257" t="s">
        <v>386</v>
      </c>
      <c r="B62" s="258" t="s">
        <v>48</v>
      </c>
      <c r="C62" s="259" t="s">
        <v>135</v>
      </c>
      <c r="D62" s="260" t="s">
        <v>42</v>
      </c>
      <c r="E62" s="422">
        <v>2361</v>
      </c>
      <c r="F62" s="363">
        <v>2361</v>
      </c>
      <c r="G62" s="363">
        <v>0</v>
      </c>
      <c r="H62" s="363">
        <v>0</v>
      </c>
      <c r="I62" s="363">
        <v>0</v>
      </c>
      <c r="J62" s="363">
        <v>0</v>
      </c>
      <c r="K62" s="363">
        <v>0</v>
      </c>
      <c r="L62" s="364">
        <v>0</v>
      </c>
    </row>
    <row r="63" spans="1:12" ht="18.95" customHeight="1">
      <c r="A63" s="257"/>
      <c r="B63" s="258"/>
      <c r="C63" s="259"/>
      <c r="D63" s="262" t="s">
        <v>43</v>
      </c>
      <c r="E63" s="423">
        <v>2361</v>
      </c>
      <c r="F63" s="424">
        <v>2361</v>
      </c>
      <c r="G63" s="424">
        <v>0</v>
      </c>
      <c r="H63" s="424">
        <v>0</v>
      </c>
      <c r="I63" s="424">
        <v>0</v>
      </c>
      <c r="J63" s="424">
        <v>0</v>
      </c>
      <c r="K63" s="424">
        <v>0</v>
      </c>
      <c r="L63" s="425">
        <v>0</v>
      </c>
    </row>
    <row r="64" spans="1:12" ht="18.95" customHeight="1">
      <c r="A64" s="257"/>
      <c r="B64" s="258"/>
      <c r="C64" s="259"/>
      <c r="D64" s="262" t="s">
        <v>44</v>
      </c>
      <c r="E64" s="423">
        <v>1825.26</v>
      </c>
      <c r="F64" s="424">
        <v>1825.26</v>
      </c>
      <c r="G64" s="424">
        <v>0</v>
      </c>
      <c r="H64" s="424">
        <v>0</v>
      </c>
      <c r="I64" s="424">
        <v>0</v>
      </c>
      <c r="J64" s="424">
        <v>0</v>
      </c>
      <c r="K64" s="424">
        <v>0</v>
      </c>
      <c r="L64" s="425">
        <v>0</v>
      </c>
    </row>
    <row r="65" spans="1:12" ht="18.95" customHeight="1">
      <c r="A65" s="261"/>
      <c r="B65" s="259"/>
      <c r="C65" s="259"/>
      <c r="D65" s="262" t="s">
        <v>45</v>
      </c>
      <c r="E65" s="428">
        <v>0.77308767471410422</v>
      </c>
      <c r="F65" s="215">
        <v>0.77308767471410422</v>
      </c>
      <c r="G65" s="215">
        <v>0</v>
      </c>
      <c r="H65" s="215">
        <v>0</v>
      </c>
      <c r="I65" s="215">
        <v>0</v>
      </c>
      <c r="J65" s="215">
        <v>0</v>
      </c>
      <c r="K65" s="215">
        <v>0</v>
      </c>
      <c r="L65" s="429">
        <v>0</v>
      </c>
    </row>
    <row r="66" spans="1:12" ht="18.95" customHeight="1">
      <c r="A66" s="263"/>
      <c r="B66" s="264"/>
      <c r="C66" s="264"/>
      <c r="D66" s="267" t="s">
        <v>46</v>
      </c>
      <c r="E66" s="430">
        <v>0.77308767471410422</v>
      </c>
      <c r="F66" s="431">
        <v>0.77308767471410422</v>
      </c>
      <c r="G66" s="431">
        <v>0</v>
      </c>
      <c r="H66" s="431">
        <v>0</v>
      </c>
      <c r="I66" s="431">
        <v>0</v>
      </c>
      <c r="J66" s="431">
        <v>0</v>
      </c>
      <c r="K66" s="431">
        <v>0</v>
      </c>
      <c r="L66" s="432">
        <v>0</v>
      </c>
    </row>
    <row r="67" spans="1:12" ht="18.95" customHeight="1">
      <c r="A67" s="257" t="s">
        <v>387</v>
      </c>
      <c r="B67" s="258" t="s">
        <v>48</v>
      </c>
      <c r="C67" s="259" t="s">
        <v>388</v>
      </c>
      <c r="D67" s="260" t="s">
        <v>42</v>
      </c>
      <c r="E67" s="422">
        <v>91949</v>
      </c>
      <c r="F67" s="363">
        <v>83292</v>
      </c>
      <c r="G67" s="363">
        <v>4</v>
      </c>
      <c r="H67" s="363">
        <v>7994</v>
      </c>
      <c r="I67" s="363">
        <v>659</v>
      </c>
      <c r="J67" s="363">
        <v>0</v>
      </c>
      <c r="K67" s="363">
        <v>0</v>
      </c>
      <c r="L67" s="427"/>
    </row>
    <row r="68" spans="1:12" ht="18.95" customHeight="1">
      <c r="A68" s="257"/>
      <c r="B68" s="258"/>
      <c r="C68" s="259"/>
      <c r="D68" s="262" t="s">
        <v>43</v>
      </c>
      <c r="E68" s="423">
        <v>168517.26246999999</v>
      </c>
      <c r="F68" s="424">
        <v>131771.70954000001</v>
      </c>
      <c r="G68" s="424">
        <v>0.36521999999999999</v>
      </c>
      <c r="H68" s="424">
        <v>33721.819449999995</v>
      </c>
      <c r="I68" s="424">
        <v>3023.3682600000002</v>
      </c>
      <c r="J68" s="424">
        <v>0</v>
      </c>
      <c r="K68" s="424">
        <v>0</v>
      </c>
      <c r="L68" s="425">
        <v>0</v>
      </c>
    </row>
    <row r="69" spans="1:12" ht="18.95" customHeight="1">
      <c r="A69" s="257"/>
      <c r="B69" s="258"/>
      <c r="C69" s="259"/>
      <c r="D69" s="262" t="s">
        <v>44</v>
      </c>
      <c r="E69" s="423">
        <v>110364.01550000002</v>
      </c>
      <c r="F69" s="424">
        <v>84906.958010000017</v>
      </c>
      <c r="G69" s="424">
        <v>0.36521999999999999</v>
      </c>
      <c r="H69" s="424">
        <v>25344.768009999996</v>
      </c>
      <c r="I69" s="424">
        <v>111.92426</v>
      </c>
      <c r="J69" s="424">
        <v>0</v>
      </c>
      <c r="K69" s="424">
        <v>0</v>
      </c>
      <c r="L69" s="425">
        <v>0</v>
      </c>
    </row>
    <row r="70" spans="1:12" ht="18.95" customHeight="1">
      <c r="A70" s="261"/>
      <c r="B70" s="259"/>
      <c r="C70" s="259"/>
      <c r="D70" s="262" t="s">
        <v>45</v>
      </c>
      <c r="E70" s="428">
        <v>1.2002742335425076</v>
      </c>
      <c r="F70" s="215">
        <v>1.0193891131201078</v>
      </c>
      <c r="G70" s="215">
        <v>9.1304999999999997E-2</v>
      </c>
      <c r="H70" s="215">
        <v>3.1704738566424813</v>
      </c>
      <c r="I70" s="215">
        <v>0.16983954476479515</v>
      </c>
      <c r="J70" s="215">
        <v>0</v>
      </c>
      <c r="K70" s="215">
        <v>0</v>
      </c>
      <c r="L70" s="429">
        <v>0</v>
      </c>
    </row>
    <row r="71" spans="1:12" ht="18.95" customHeight="1">
      <c r="A71" s="263"/>
      <c r="B71" s="264"/>
      <c r="C71" s="264"/>
      <c r="D71" s="265" t="s">
        <v>46</v>
      </c>
      <c r="E71" s="430">
        <v>0.65491222609699939</v>
      </c>
      <c r="F71" s="431">
        <v>0.64434891454622933</v>
      </c>
      <c r="G71" s="431">
        <v>1</v>
      </c>
      <c r="H71" s="431">
        <v>0.75158364594114446</v>
      </c>
      <c r="I71" s="431">
        <v>3.7019724484373594E-2</v>
      </c>
      <c r="J71" s="431">
        <v>0</v>
      </c>
      <c r="K71" s="431">
        <v>0</v>
      </c>
      <c r="L71" s="432">
        <v>0</v>
      </c>
    </row>
    <row r="72" spans="1:12" ht="18.95" customHeight="1">
      <c r="A72" s="274" t="s">
        <v>389</v>
      </c>
      <c r="B72" s="270" t="s">
        <v>48</v>
      </c>
      <c r="C72" s="275" t="s">
        <v>390</v>
      </c>
      <c r="D72" s="272" t="s">
        <v>42</v>
      </c>
      <c r="E72" s="422">
        <v>353664</v>
      </c>
      <c r="F72" s="363">
        <v>295883</v>
      </c>
      <c r="G72" s="363">
        <v>197</v>
      </c>
      <c r="H72" s="363">
        <v>52149</v>
      </c>
      <c r="I72" s="363">
        <v>1780</v>
      </c>
      <c r="J72" s="363">
        <v>0</v>
      </c>
      <c r="K72" s="363">
        <v>0</v>
      </c>
      <c r="L72" s="364">
        <v>3655</v>
      </c>
    </row>
    <row r="73" spans="1:12" ht="18.95" customHeight="1">
      <c r="A73" s="257"/>
      <c r="B73" s="258"/>
      <c r="C73" s="259"/>
      <c r="D73" s="262" t="s">
        <v>43</v>
      </c>
      <c r="E73" s="423">
        <v>358741.68499999994</v>
      </c>
      <c r="F73" s="424">
        <v>296924.45699999994</v>
      </c>
      <c r="G73" s="424">
        <v>206.79000000000002</v>
      </c>
      <c r="H73" s="424">
        <v>50791.942999999999</v>
      </c>
      <c r="I73" s="424">
        <v>4175.558</v>
      </c>
      <c r="J73" s="424">
        <v>0</v>
      </c>
      <c r="K73" s="424">
        <v>0</v>
      </c>
      <c r="L73" s="425">
        <v>6642.9370000000008</v>
      </c>
    </row>
    <row r="74" spans="1:12" ht="18.95" customHeight="1">
      <c r="A74" s="257"/>
      <c r="B74" s="258"/>
      <c r="C74" s="259"/>
      <c r="D74" s="262" t="s">
        <v>44</v>
      </c>
      <c r="E74" s="423">
        <v>209830.10762</v>
      </c>
      <c r="F74" s="424">
        <v>177539.61489</v>
      </c>
      <c r="G74" s="424">
        <v>82.91977</v>
      </c>
      <c r="H74" s="424">
        <v>28776.329150000012</v>
      </c>
      <c r="I74" s="424">
        <v>1209.3468599999999</v>
      </c>
      <c r="J74" s="424">
        <v>0</v>
      </c>
      <c r="K74" s="424">
        <v>0</v>
      </c>
      <c r="L74" s="425">
        <v>2221.8969499999998</v>
      </c>
    </row>
    <row r="75" spans="1:12" ht="18.95" customHeight="1">
      <c r="A75" s="261"/>
      <c r="B75" s="259"/>
      <c r="C75" s="259" t="s">
        <v>4</v>
      </c>
      <c r="D75" s="262" t="s">
        <v>45</v>
      </c>
      <c r="E75" s="428">
        <v>0.59330355258098078</v>
      </c>
      <c r="F75" s="215">
        <v>0.60003317152387936</v>
      </c>
      <c r="G75" s="215">
        <v>0.42091253807106599</v>
      </c>
      <c r="H75" s="215">
        <v>0.55180979788682449</v>
      </c>
      <c r="I75" s="215">
        <v>0.67940834831460672</v>
      </c>
      <c r="J75" s="215">
        <v>0</v>
      </c>
      <c r="K75" s="215">
        <v>0</v>
      </c>
      <c r="L75" s="429">
        <v>0.60790614227086182</v>
      </c>
    </row>
    <row r="76" spans="1:12" ht="18.95" customHeight="1">
      <c r="A76" s="263"/>
      <c r="B76" s="264"/>
      <c r="C76" s="264"/>
      <c r="D76" s="268" t="s">
        <v>46</v>
      </c>
      <c r="E76" s="430">
        <v>0.58490584282113756</v>
      </c>
      <c r="F76" s="431">
        <v>0.59792856635585268</v>
      </c>
      <c r="G76" s="431">
        <v>0.40098539581217657</v>
      </c>
      <c r="H76" s="431">
        <v>0.56655302889279135</v>
      </c>
      <c r="I76" s="431">
        <v>0.28962520937321429</v>
      </c>
      <c r="J76" s="431">
        <v>0</v>
      </c>
      <c r="K76" s="431">
        <v>0</v>
      </c>
      <c r="L76" s="432">
        <v>0.33447508985859714</v>
      </c>
    </row>
    <row r="77" spans="1:12" ht="18.95" hidden="1" customHeight="1">
      <c r="A77" s="257" t="s">
        <v>391</v>
      </c>
      <c r="B77" s="258" t="s">
        <v>48</v>
      </c>
      <c r="C77" s="259" t="s">
        <v>392</v>
      </c>
      <c r="D77" s="273" t="s">
        <v>42</v>
      </c>
      <c r="E77" s="422">
        <v>0</v>
      </c>
      <c r="F77" s="363">
        <v>0</v>
      </c>
      <c r="G77" s="363">
        <v>0</v>
      </c>
      <c r="H77" s="363">
        <v>0</v>
      </c>
      <c r="I77" s="363">
        <v>0</v>
      </c>
      <c r="J77" s="363">
        <v>0</v>
      </c>
      <c r="K77" s="363">
        <v>0</v>
      </c>
      <c r="L77" s="364">
        <v>0</v>
      </c>
    </row>
    <row r="78" spans="1:12" ht="18.95" hidden="1" customHeight="1">
      <c r="A78" s="257"/>
      <c r="B78" s="258"/>
      <c r="C78" s="259"/>
      <c r="D78" s="262" t="s">
        <v>43</v>
      </c>
      <c r="E78" s="423">
        <v>0</v>
      </c>
      <c r="F78" s="424">
        <v>0</v>
      </c>
      <c r="G78" s="424">
        <v>0</v>
      </c>
      <c r="H78" s="424">
        <v>0</v>
      </c>
      <c r="I78" s="424">
        <v>0</v>
      </c>
      <c r="J78" s="424">
        <v>0</v>
      </c>
      <c r="K78" s="424">
        <v>0</v>
      </c>
      <c r="L78" s="425">
        <v>0</v>
      </c>
    </row>
    <row r="79" spans="1:12" ht="18.95" hidden="1" customHeight="1">
      <c r="A79" s="257"/>
      <c r="B79" s="258"/>
      <c r="C79" s="259"/>
      <c r="D79" s="262" t="s">
        <v>44</v>
      </c>
      <c r="E79" s="423">
        <v>0</v>
      </c>
      <c r="F79" s="424">
        <v>0</v>
      </c>
      <c r="G79" s="424">
        <v>0</v>
      </c>
      <c r="H79" s="424">
        <v>0</v>
      </c>
      <c r="I79" s="424">
        <v>0</v>
      </c>
      <c r="J79" s="424">
        <v>0</v>
      </c>
      <c r="K79" s="424">
        <v>0</v>
      </c>
      <c r="L79" s="425">
        <v>0</v>
      </c>
    </row>
    <row r="80" spans="1:12" ht="18.95" hidden="1" customHeight="1">
      <c r="A80" s="261"/>
      <c r="B80" s="259"/>
      <c r="C80" s="259"/>
      <c r="D80" s="262" t="s">
        <v>45</v>
      </c>
      <c r="E80" s="428">
        <v>0</v>
      </c>
      <c r="F80" s="215">
        <v>0</v>
      </c>
      <c r="G80" s="215">
        <v>0</v>
      </c>
      <c r="H80" s="215">
        <v>0</v>
      </c>
      <c r="I80" s="215">
        <v>0</v>
      </c>
      <c r="J80" s="215">
        <v>0</v>
      </c>
      <c r="K80" s="215">
        <v>0</v>
      </c>
      <c r="L80" s="429">
        <v>0</v>
      </c>
    </row>
    <row r="81" spans="1:12" ht="18.95" hidden="1" customHeight="1">
      <c r="A81" s="263"/>
      <c r="B81" s="264"/>
      <c r="C81" s="264"/>
      <c r="D81" s="262" t="s">
        <v>46</v>
      </c>
      <c r="E81" s="430">
        <v>0</v>
      </c>
      <c r="F81" s="431">
        <v>0</v>
      </c>
      <c r="G81" s="431">
        <v>0</v>
      </c>
      <c r="H81" s="431">
        <v>0</v>
      </c>
      <c r="I81" s="431">
        <v>0</v>
      </c>
      <c r="J81" s="431">
        <v>0</v>
      </c>
      <c r="K81" s="431">
        <v>0</v>
      </c>
      <c r="L81" s="432">
        <v>0</v>
      </c>
    </row>
    <row r="82" spans="1:12" ht="18.95" hidden="1" customHeight="1">
      <c r="A82" s="257" t="s">
        <v>393</v>
      </c>
      <c r="B82" s="258" t="s">
        <v>48</v>
      </c>
      <c r="C82" s="259" t="s">
        <v>112</v>
      </c>
      <c r="D82" s="260" t="s">
        <v>42</v>
      </c>
      <c r="E82" s="422">
        <v>0</v>
      </c>
      <c r="F82" s="363">
        <v>0</v>
      </c>
      <c r="G82" s="363">
        <v>0</v>
      </c>
      <c r="H82" s="363">
        <v>0</v>
      </c>
      <c r="I82" s="363">
        <v>0</v>
      </c>
      <c r="J82" s="363">
        <v>0</v>
      </c>
      <c r="K82" s="363">
        <v>0</v>
      </c>
      <c r="L82" s="364">
        <v>0</v>
      </c>
    </row>
    <row r="83" spans="1:12" ht="18.95" hidden="1" customHeight="1">
      <c r="A83" s="257"/>
      <c r="B83" s="258"/>
      <c r="C83" s="259"/>
      <c r="D83" s="262" t="s">
        <v>43</v>
      </c>
      <c r="E83" s="423">
        <v>0</v>
      </c>
      <c r="F83" s="424">
        <v>0</v>
      </c>
      <c r="G83" s="424">
        <v>0</v>
      </c>
      <c r="H83" s="424">
        <v>0</v>
      </c>
      <c r="I83" s="424">
        <v>0</v>
      </c>
      <c r="J83" s="424">
        <v>0</v>
      </c>
      <c r="K83" s="424">
        <v>0</v>
      </c>
      <c r="L83" s="425">
        <v>0</v>
      </c>
    </row>
    <row r="84" spans="1:12" ht="18.95" hidden="1" customHeight="1">
      <c r="A84" s="257"/>
      <c r="B84" s="258"/>
      <c r="C84" s="259"/>
      <c r="D84" s="262" t="s">
        <v>44</v>
      </c>
      <c r="E84" s="423">
        <v>0</v>
      </c>
      <c r="F84" s="424">
        <v>0</v>
      </c>
      <c r="G84" s="424">
        <v>0</v>
      </c>
      <c r="H84" s="424">
        <v>0</v>
      </c>
      <c r="I84" s="424">
        <v>0</v>
      </c>
      <c r="J84" s="424">
        <v>0</v>
      </c>
      <c r="K84" s="424">
        <v>0</v>
      </c>
      <c r="L84" s="425">
        <v>0</v>
      </c>
    </row>
    <row r="85" spans="1:12" ht="18.95" hidden="1" customHeight="1">
      <c r="A85" s="261"/>
      <c r="B85" s="259"/>
      <c r="C85" s="259"/>
      <c r="D85" s="262" t="s">
        <v>45</v>
      </c>
      <c r="E85" s="428">
        <v>0</v>
      </c>
      <c r="F85" s="215">
        <v>0</v>
      </c>
      <c r="G85" s="215">
        <v>0</v>
      </c>
      <c r="H85" s="215">
        <v>0</v>
      </c>
      <c r="I85" s="215">
        <v>0</v>
      </c>
      <c r="J85" s="215">
        <v>0</v>
      </c>
      <c r="K85" s="215">
        <v>0</v>
      </c>
      <c r="L85" s="429">
        <v>0</v>
      </c>
    </row>
    <row r="86" spans="1:12" ht="18.95" hidden="1" customHeight="1">
      <c r="A86" s="263"/>
      <c r="B86" s="264"/>
      <c r="C86" s="264"/>
      <c r="D86" s="267" t="s">
        <v>46</v>
      </c>
      <c r="E86" s="430">
        <v>0</v>
      </c>
      <c r="F86" s="431">
        <v>0</v>
      </c>
      <c r="G86" s="431">
        <v>0</v>
      </c>
      <c r="H86" s="431">
        <v>0</v>
      </c>
      <c r="I86" s="431">
        <v>0</v>
      </c>
      <c r="J86" s="431">
        <v>0</v>
      </c>
      <c r="K86" s="431">
        <v>0</v>
      </c>
      <c r="L86" s="432">
        <v>0</v>
      </c>
    </row>
    <row r="87" spans="1:12" ht="18.95" customHeight="1">
      <c r="A87" s="257" t="s">
        <v>394</v>
      </c>
      <c r="B87" s="258" t="s">
        <v>48</v>
      </c>
      <c r="C87" s="259" t="s">
        <v>84</v>
      </c>
      <c r="D87" s="262" t="s">
        <v>42</v>
      </c>
      <c r="E87" s="422">
        <v>1351322</v>
      </c>
      <c r="F87" s="363">
        <v>403339</v>
      </c>
      <c r="G87" s="363">
        <v>2340</v>
      </c>
      <c r="H87" s="363">
        <v>872855</v>
      </c>
      <c r="I87" s="363">
        <v>57957</v>
      </c>
      <c r="J87" s="363">
        <v>0</v>
      </c>
      <c r="K87" s="363">
        <v>0</v>
      </c>
      <c r="L87" s="364">
        <v>14831</v>
      </c>
    </row>
    <row r="88" spans="1:12" ht="18.95" customHeight="1">
      <c r="A88" s="257"/>
      <c r="B88" s="258"/>
      <c r="C88" s="259"/>
      <c r="D88" s="262" t="s">
        <v>43</v>
      </c>
      <c r="E88" s="423">
        <v>1403791.1481699999</v>
      </c>
      <c r="F88" s="424">
        <v>420537.38150000002</v>
      </c>
      <c r="G88" s="424">
        <v>2492.39</v>
      </c>
      <c r="H88" s="424">
        <v>885616.90665000014</v>
      </c>
      <c r="I88" s="424">
        <v>57316.719999999994</v>
      </c>
      <c r="J88" s="424">
        <v>0</v>
      </c>
      <c r="K88" s="424">
        <v>0</v>
      </c>
      <c r="L88" s="425">
        <v>37827.750020000007</v>
      </c>
    </row>
    <row r="89" spans="1:12" ht="18.95" customHeight="1">
      <c r="A89" s="257"/>
      <c r="B89" s="258"/>
      <c r="C89" s="259"/>
      <c r="D89" s="262" t="s">
        <v>44</v>
      </c>
      <c r="E89" s="423">
        <v>890308.44479999994</v>
      </c>
      <c r="F89" s="424">
        <v>286998.1431300001</v>
      </c>
      <c r="G89" s="424">
        <v>1316.1767200000002</v>
      </c>
      <c r="H89" s="424">
        <v>567253.8916999998</v>
      </c>
      <c r="I89" s="424">
        <v>13459.987480000002</v>
      </c>
      <c r="J89" s="424">
        <v>0</v>
      </c>
      <c r="K89" s="424">
        <v>0</v>
      </c>
      <c r="L89" s="425">
        <v>21280.24577000002</v>
      </c>
    </row>
    <row r="90" spans="1:12" ht="18.95" customHeight="1">
      <c r="A90" s="257"/>
      <c r="B90" s="259"/>
      <c r="C90" s="259"/>
      <c r="D90" s="262" t="s">
        <v>45</v>
      </c>
      <c r="E90" s="428">
        <v>0.6588425592123861</v>
      </c>
      <c r="F90" s="215">
        <v>0.71155564706115726</v>
      </c>
      <c r="G90" s="215">
        <v>0.56246868376068382</v>
      </c>
      <c r="H90" s="215">
        <v>0.64988330444346409</v>
      </c>
      <c r="I90" s="215">
        <v>0.23224092827441037</v>
      </c>
      <c r="J90" s="215">
        <v>0</v>
      </c>
      <c r="K90" s="215">
        <v>0</v>
      </c>
      <c r="L90" s="429">
        <v>1.4348490169240118</v>
      </c>
    </row>
    <row r="91" spans="1:12" ht="18.95" customHeight="1">
      <c r="A91" s="263"/>
      <c r="B91" s="264"/>
      <c r="C91" s="264"/>
      <c r="D91" s="265" t="s">
        <v>46</v>
      </c>
      <c r="E91" s="430">
        <v>0.63421716682044715</v>
      </c>
      <c r="F91" s="431">
        <v>0.68245572392712506</v>
      </c>
      <c r="G91" s="431">
        <v>0.52807815791268631</v>
      </c>
      <c r="H91" s="431">
        <v>0.64051836346003854</v>
      </c>
      <c r="I91" s="431">
        <v>0.2348352711041386</v>
      </c>
      <c r="J91" s="431">
        <v>0</v>
      </c>
      <c r="K91" s="431">
        <v>0</v>
      </c>
      <c r="L91" s="432">
        <v>0.56255647662757857</v>
      </c>
    </row>
    <row r="92" spans="1:12" ht="18.95" hidden="1" customHeight="1">
      <c r="A92" s="257" t="s">
        <v>395</v>
      </c>
      <c r="B92" s="258" t="s">
        <v>48</v>
      </c>
      <c r="C92" s="259" t="s">
        <v>396</v>
      </c>
      <c r="D92" s="260" t="s">
        <v>42</v>
      </c>
      <c r="E92" s="422">
        <v>0</v>
      </c>
      <c r="F92" s="363">
        <v>0</v>
      </c>
      <c r="G92" s="363">
        <v>0</v>
      </c>
      <c r="H92" s="363">
        <v>0</v>
      </c>
      <c r="I92" s="363">
        <v>0</v>
      </c>
      <c r="J92" s="363">
        <v>0</v>
      </c>
      <c r="K92" s="363">
        <v>0</v>
      </c>
      <c r="L92" s="364">
        <v>0</v>
      </c>
    </row>
    <row r="93" spans="1:12" ht="18.95" hidden="1" customHeight="1">
      <c r="A93" s="257"/>
      <c r="B93" s="258"/>
      <c r="C93" s="259" t="s">
        <v>397</v>
      </c>
      <c r="D93" s="262" t="s">
        <v>43</v>
      </c>
      <c r="E93" s="423">
        <v>0</v>
      </c>
      <c r="F93" s="424">
        <v>0</v>
      </c>
      <c r="G93" s="424">
        <v>0</v>
      </c>
      <c r="H93" s="424">
        <v>0</v>
      </c>
      <c r="I93" s="424">
        <v>0</v>
      </c>
      <c r="J93" s="424">
        <v>0</v>
      </c>
      <c r="K93" s="424">
        <v>0</v>
      </c>
      <c r="L93" s="425">
        <v>0</v>
      </c>
    </row>
    <row r="94" spans="1:12" ht="18.95" hidden="1" customHeight="1">
      <c r="A94" s="257"/>
      <c r="B94" s="258"/>
      <c r="C94" s="259" t="s">
        <v>398</v>
      </c>
      <c r="D94" s="262" t="s">
        <v>44</v>
      </c>
      <c r="E94" s="423">
        <v>0</v>
      </c>
      <c r="F94" s="424">
        <v>0</v>
      </c>
      <c r="G94" s="424">
        <v>0</v>
      </c>
      <c r="H94" s="424">
        <v>0</v>
      </c>
      <c r="I94" s="424">
        <v>0</v>
      </c>
      <c r="J94" s="424">
        <v>0</v>
      </c>
      <c r="K94" s="424">
        <v>0</v>
      </c>
      <c r="L94" s="425">
        <v>0</v>
      </c>
    </row>
    <row r="95" spans="1:12" ht="18.95" hidden="1" customHeight="1">
      <c r="A95" s="261"/>
      <c r="B95" s="259"/>
      <c r="C95" s="259" t="s">
        <v>399</v>
      </c>
      <c r="D95" s="262" t="s">
        <v>45</v>
      </c>
      <c r="E95" s="428">
        <v>0</v>
      </c>
      <c r="F95" s="215">
        <v>0</v>
      </c>
      <c r="G95" s="215">
        <v>0</v>
      </c>
      <c r="H95" s="215">
        <v>0</v>
      </c>
      <c r="I95" s="215">
        <v>0</v>
      </c>
      <c r="J95" s="215">
        <v>0</v>
      </c>
      <c r="K95" s="215">
        <v>0</v>
      </c>
      <c r="L95" s="429">
        <v>0</v>
      </c>
    </row>
    <row r="96" spans="1:12" ht="18.95" hidden="1" customHeight="1">
      <c r="A96" s="263"/>
      <c r="B96" s="264"/>
      <c r="C96" s="264"/>
      <c r="D96" s="267" t="s">
        <v>46</v>
      </c>
      <c r="E96" s="430">
        <v>0</v>
      </c>
      <c r="F96" s="431">
        <v>0</v>
      </c>
      <c r="G96" s="431">
        <v>0</v>
      </c>
      <c r="H96" s="431">
        <v>0</v>
      </c>
      <c r="I96" s="431">
        <v>0</v>
      </c>
      <c r="J96" s="431">
        <v>0</v>
      </c>
      <c r="K96" s="431">
        <v>0</v>
      </c>
      <c r="L96" s="432">
        <v>0</v>
      </c>
    </row>
    <row r="97" spans="1:12" ht="18.95" customHeight="1">
      <c r="A97" s="257" t="s">
        <v>400</v>
      </c>
      <c r="B97" s="258" t="s">
        <v>48</v>
      </c>
      <c r="C97" s="259" t="s">
        <v>114</v>
      </c>
      <c r="D97" s="262" t="s">
        <v>42</v>
      </c>
      <c r="E97" s="422">
        <v>6677</v>
      </c>
      <c r="F97" s="363">
        <v>1454</v>
      </c>
      <c r="G97" s="363">
        <v>5</v>
      </c>
      <c r="H97" s="363">
        <v>4238</v>
      </c>
      <c r="I97" s="363">
        <v>980</v>
      </c>
      <c r="J97" s="363">
        <v>0</v>
      </c>
      <c r="K97" s="363">
        <v>0</v>
      </c>
      <c r="L97" s="364">
        <v>0</v>
      </c>
    </row>
    <row r="98" spans="1:12" ht="18.95" customHeight="1">
      <c r="A98" s="257"/>
      <c r="B98" s="258"/>
      <c r="C98" s="259"/>
      <c r="D98" s="262" t="s">
        <v>43</v>
      </c>
      <c r="E98" s="423">
        <v>34080.635999999999</v>
      </c>
      <c r="F98" s="424">
        <v>21160.699999999997</v>
      </c>
      <c r="G98" s="424">
        <v>5</v>
      </c>
      <c r="H98" s="424">
        <v>6303.2999999999993</v>
      </c>
      <c r="I98" s="424">
        <v>6611.6360000000004</v>
      </c>
      <c r="J98" s="424">
        <v>0</v>
      </c>
      <c r="K98" s="424">
        <v>0</v>
      </c>
      <c r="L98" s="425">
        <v>0</v>
      </c>
    </row>
    <row r="99" spans="1:12" ht="18.95" customHeight="1">
      <c r="A99" s="257"/>
      <c r="B99" s="258"/>
      <c r="C99" s="259"/>
      <c r="D99" s="262" t="s">
        <v>44</v>
      </c>
      <c r="E99" s="423">
        <v>9093.3886600000005</v>
      </c>
      <c r="F99" s="424">
        <v>5914.9758900000006</v>
      </c>
      <c r="G99" s="424">
        <v>1.2670399999999999</v>
      </c>
      <c r="H99" s="424">
        <v>1471.1217800000004</v>
      </c>
      <c r="I99" s="424">
        <v>1706.02395</v>
      </c>
      <c r="J99" s="424">
        <v>0</v>
      </c>
      <c r="K99" s="424">
        <v>0</v>
      </c>
      <c r="L99" s="425">
        <v>0</v>
      </c>
    </row>
    <row r="100" spans="1:12" ht="18.95" customHeight="1">
      <c r="A100" s="261"/>
      <c r="B100" s="259"/>
      <c r="C100" s="259"/>
      <c r="D100" s="262" t="s">
        <v>45</v>
      </c>
      <c r="E100" s="428">
        <v>1.3618973580949529</v>
      </c>
      <c r="F100" s="215">
        <v>4.0680714511691889</v>
      </c>
      <c r="G100" s="215">
        <v>0.25340799999999997</v>
      </c>
      <c r="H100" s="215">
        <v>0.34712642284096279</v>
      </c>
      <c r="I100" s="215">
        <v>1.7408407653061224</v>
      </c>
      <c r="J100" s="215">
        <v>0</v>
      </c>
      <c r="K100" s="215">
        <v>0</v>
      </c>
      <c r="L100" s="429">
        <v>0</v>
      </c>
    </row>
    <row r="101" spans="1:12" ht="18.95" customHeight="1">
      <c r="A101" s="263"/>
      <c r="B101" s="264"/>
      <c r="C101" s="264"/>
      <c r="D101" s="265" t="s">
        <v>46</v>
      </c>
      <c r="E101" s="430">
        <v>0.2668198052407238</v>
      </c>
      <c r="F101" s="431">
        <v>0.27952647549466708</v>
      </c>
      <c r="G101" s="431">
        <v>0.25340799999999997</v>
      </c>
      <c r="H101" s="431">
        <v>0.23338914219535808</v>
      </c>
      <c r="I101" s="431">
        <v>0.25803355629378266</v>
      </c>
      <c r="J101" s="431">
        <v>0</v>
      </c>
      <c r="K101" s="431">
        <v>0</v>
      </c>
      <c r="L101" s="432">
        <v>0</v>
      </c>
    </row>
    <row r="102" spans="1:12" ht="18.95" hidden="1" customHeight="1">
      <c r="A102" s="274" t="s">
        <v>401</v>
      </c>
      <c r="B102" s="270" t="s">
        <v>48</v>
      </c>
      <c r="C102" s="275" t="s">
        <v>402</v>
      </c>
      <c r="D102" s="272" t="s">
        <v>42</v>
      </c>
      <c r="E102" s="422">
        <v>0</v>
      </c>
      <c r="F102" s="363">
        <v>0</v>
      </c>
      <c r="G102" s="363">
        <v>0</v>
      </c>
      <c r="H102" s="363">
        <v>0</v>
      </c>
      <c r="I102" s="363">
        <v>0</v>
      </c>
      <c r="J102" s="363">
        <v>0</v>
      </c>
      <c r="K102" s="363">
        <v>0</v>
      </c>
      <c r="L102" s="364">
        <v>0</v>
      </c>
    </row>
    <row r="103" spans="1:12" ht="18.95" hidden="1" customHeight="1">
      <c r="A103" s="257"/>
      <c r="B103" s="258"/>
      <c r="C103" s="259" t="s">
        <v>403</v>
      </c>
      <c r="D103" s="262" t="s">
        <v>43</v>
      </c>
      <c r="E103" s="423">
        <v>0</v>
      </c>
      <c r="F103" s="424">
        <v>0</v>
      </c>
      <c r="G103" s="424">
        <v>0</v>
      </c>
      <c r="H103" s="424">
        <v>0</v>
      </c>
      <c r="I103" s="424">
        <v>0</v>
      </c>
      <c r="J103" s="424">
        <v>0</v>
      </c>
      <c r="K103" s="424">
        <v>0</v>
      </c>
      <c r="L103" s="425">
        <v>0</v>
      </c>
    </row>
    <row r="104" spans="1:12" ht="18.95" hidden="1" customHeight="1">
      <c r="A104" s="257"/>
      <c r="B104" s="258"/>
      <c r="C104" s="259"/>
      <c r="D104" s="262" t="s">
        <v>44</v>
      </c>
      <c r="E104" s="423">
        <v>0</v>
      </c>
      <c r="F104" s="424">
        <v>0</v>
      </c>
      <c r="G104" s="424">
        <v>0</v>
      </c>
      <c r="H104" s="424">
        <v>0</v>
      </c>
      <c r="I104" s="424">
        <v>0</v>
      </c>
      <c r="J104" s="424">
        <v>0</v>
      </c>
      <c r="K104" s="424">
        <v>0</v>
      </c>
      <c r="L104" s="425">
        <v>0</v>
      </c>
    </row>
    <row r="105" spans="1:12" ht="18.95" hidden="1" customHeight="1">
      <c r="A105" s="261"/>
      <c r="B105" s="259"/>
      <c r="C105" s="259"/>
      <c r="D105" s="262" t="s">
        <v>45</v>
      </c>
      <c r="E105" s="428">
        <v>0</v>
      </c>
      <c r="F105" s="215">
        <v>0</v>
      </c>
      <c r="G105" s="215">
        <v>0</v>
      </c>
      <c r="H105" s="215">
        <v>0</v>
      </c>
      <c r="I105" s="215">
        <v>0</v>
      </c>
      <c r="J105" s="215">
        <v>0</v>
      </c>
      <c r="K105" s="215">
        <v>0</v>
      </c>
      <c r="L105" s="429">
        <v>0</v>
      </c>
    </row>
    <row r="106" spans="1:12" ht="18.95" hidden="1" customHeight="1">
      <c r="A106" s="263"/>
      <c r="B106" s="264"/>
      <c r="C106" s="264"/>
      <c r="D106" s="268" t="s">
        <v>46</v>
      </c>
      <c r="E106" s="430">
        <v>0</v>
      </c>
      <c r="F106" s="431">
        <v>0</v>
      </c>
      <c r="G106" s="431">
        <v>0</v>
      </c>
      <c r="H106" s="431">
        <v>0</v>
      </c>
      <c r="I106" s="431">
        <v>0</v>
      </c>
      <c r="J106" s="431">
        <v>0</v>
      </c>
      <c r="K106" s="431">
        <v>0</v>
      </c>
      <c r="L106" s="432">
        <v>0</v>
      </c>
    </row>
    <row r="107" spans="1:12" ht="18.95" customHeight="1">
      <c r="A107" s="257" t="s">
        <v>404</v>
      </c>
      <c r="B107" s="258" t="s">
        <v>48</v>
      </c>
      <c r="C107" s="259" t="s">
        <v>405</v>
      </c>
      <c r="D107" s="273" t="s">
        <v>42</v>
      </c>
      <c r="E107" s="422">
        <v>2463096</v>
      </c>
      <c r="F107" s="363">
        <v>2231030</v>
      </c>
      <c r="G107" s="363">
        <v>4683</v>
      </c>
      <c r="H107" s="363">
        <v>171806</v>
      </c>
      <c r="I107" s="363">
        <v>35510</v>
      </c>
      <c r="J107" s="363">
        <v>0</v>
      </c>
      <c r="K107" s="363">
        <v>0</v>
      </c>
      <c r="L107" s="364">
        <v>20067</v>
      </c>
    </row>
    <row r="108" spans="1:12" ht="18.95" customHeight="1">
      <c r="A108" s="257"/>
      <c r="B108" s="258"/>
      <c r="C108" s="259" t="s">
        <v>406</v>
      </c>
      <c r="D108" s="262" t="s">
        <v>43</v>
      </c>
      <c r="E108" s="423">
        <v>2609129.5735599995</v>
      </c>
      <c r="F108" s="424">
        <v>2280201.6725599999</v>
      </c>
      <c r="G108" s="424">
        <v>4413.3150000000005</v>
      </c>
      <c r="H108" s="424">
        <v>166177.86224999995</v>
      </c>
      <c r="I108" s="424">
        <v>94807.288749999992</v>
      </c>
      <c r="J108" s="424">
        <v>0</v>
      </c>
      <c r="K108" s="424">
        <v>0</v>
      </c>
      <c r="L108" s="425">
        <v>63529.434999999998</v>
      </c>
    </row>
    <row r="109" spans="1:12" ht="18.95" customHeight="1">
      <c r="A109" s="257"/>
      <c r="B109" s="258"/>
      <c r="C109" s="259"/>
      <c r="D109" s="262" t="s">
        <v>44</v>
      </c>
      <c r="E109" s="423">
        <v>1847005.1492299994</v>
      </c>
      <c r="F109" s="424">
        <v>1707339.3845699993</v>
      </c>
      <c r="G109" s="424">
        <v>2635.3946299999993</v>
      </c>
      <c r="H109" s="424">
        <v>97271.984820000129</v>
      </c>
      <c r="I109" s="424">
        <v>13134.01952</v>
      </c>
      <c r="J109" s="424">
        <v>0</v>
      </c>
      <c r="K109" s="424">
        <v>0</v>
      </c>
      <c r="L109" s="425">
        <v>26624.365689999999</v>
      </c>
    </row>
    <row r="110" spans="1:12" ht="18.95" customHeight="1">
      <c r="A110" s="257"/>
      <c r="B110" s="259"/>
      <c r="C110" s="259"/>
      <c r="D110" s="262" t="s">
        <v>45</v>
      </c>
      <c r="E110" s="428">
        <v>0.74987136077115935</v>
      </c>
      <c r="F110" s="215">
        <v>0.76526957708771248</v>
      </c>
      <c r="G110" s="215">
        <v>0.56275776852445003</v>
      </c>
      <c r="H110" s="215">
        <v>0.56617338637765924</v>
      </c>
      <c r="I110" s="215">
        <v>0.36986819262179665</v>
      </c>
      <c r="J110" s="215">
        <v>0</v>
      </c>
      <c r="K110" s="215">
        <v>0</v>
      </c>
      <c r="L110" s="429">
        <v>1.326773592963572</v>
      </c>
    </row>
    <row r="111" spans="1:12" ht="18.95" customHeight="1">
      <c r="A111" s="263"/>
      <c r="B111" s="264"/>
      <c r="C111" s="264"/>
      <c r="D111" s="262" t="s">
        <v>46</v>
      </c>
      <c r="E111" s="430">
        <v>0.70790089075946983</v>
      </c>
      <c r="F111" s="431">
        <v>0.74876683282718426</v>
      </c>
      <c r="G111" s="431">
        <v>0.59714627893091676</v>
      </c>
      <c r="H111" s="431">
        <v>0.58534863490819855</v>
      </c>
      <c r="I111" s="431">
        <v>0.13853385845294516</v>
      </c>
      <c r="J111" s="431">
        <v>0</v>
      </c>
      <c r="K111" s="431">
        <v>0</v>
      </c>
      <c r="L111" s="432">
        <v>0.41908708443574227</v>
      </c>
    </row>
    <row r="112" spans="1:12" ht="18.95" customHeight="1">
      <c r="A112" s="257" t="s">
        <v>407</v>
      </c>
      <c r="B112" s="258" t="s">
        <v>48</v>
      </c>
      <c r="C112" s="259" t="s">
        <v>408</v>
      </c>
      <c r="D112" s="260" t="s">
        <v>42</v>
      </c>
      <c r="E112" s="422">
        <v>95416</v>
      </c>
      <c r="F112" s="363">
        <v>95416</v>
      </c>
      <c r="G112" s="363">
        <v>0</v>
      </c>
      <c r="H112" s="363">
        <v>0</v>
      </c>
      <c r="I112" s="363">
        <v>0</v>
      </c>
      <c r="J112" s="363">
        <v>0</v>
      </c>
      <c r="K112" s="363">
        <v>0</v>
      </c>
      <c r="L112" s="364">
        <v>0</v>
      </c>
    </row>
    <row r="113" spans="1:12" ht="18.95" customHeight="1">
      <c r="A113" s="257"/>
      <c r="B113" s="258"/>
      <c r="C113" s="259"/>
      <c r="D113" s="262" t="s">
        <v>43</v>
      </c>
      <c r="E113" s="423">
        <v>95416</v>
      </c>
      <c r="F113" s="424">
        <v>95416</v>
      </c>
      <c r="G113" s="424">
        <v>0</v>
      </c>
      <c r="H113" s="424">
        <v>0</v>
      </c>
      <c r="I113" s="424">
        <v>0</v>
      </c>
      <c r="J113" s="424">
        <v>0</v>
      </c>
      <c r="K113" s="424">
        <v>0</v>
      </c>
      <c r="L113" s="425">
        <v>0</v>
      </c>
    </row>
    <row r="114" spans="1:12" ht="18.95" customHeight="1">
      <c r="A114" s="257"/>
      <c r="B114" s="258"/>
      <c r="C114" s="259"/>
      <c r="D114" s="262" t="s">
        <v>44</v>
      </c>
      <c r="E114" s="423">
        <v>63181.397230000002</v>
      </c>
      <c r="F114" s="424">
        <v>63181.397230000002</v>
      </c>
      <c r="G114" s="424">
        <v>0</v>
      </c>
      <c r="H114" s="424">
        <v>0</v>
      </c>
      <c r="I114" s="424">
        <v>0</v>
      </c>
      <c r="J114" s="424">
        <v>0</v>
      </c>
      <c r="K114" s="424">
        <v>0</v>
      </c>
      <c r="L114" s="425">
        <v>0</v>
      </c>
    </row>
    <row r="115" spans="1:12" ht="18.95" customHeight="1">
      <c r="A115" s="261"/>
      <c r="B115" s="259"/>
      <c r="C115" s="259"/>
      <c r="D115" s="262" t="s">
        <v>45</v>
      </c>
      <c r="E115" s="428">
        <v>0.66216774157374025</v>
      </c>
      <c r="F115" s="215">
        <v>0.66216774157374025</v>
      </c>
      <c r="G115" s="215">
        <v>0</v>
      </c>
      <c r="H115" s="215">
        <v>0</v>
      </c>
      <c r="I115" s="215">
        <v>0</v>
      </c>
      <c r="J115" s="215">
        <v>0</v>
      </c>
      <c r="K115" s="215">
        <v>0</v>
      </c>
      <c r="L115" s="429">
        <v>0</v>
      </c>
    </row>
    <row r="116" spans="1:12" ht="18.95" customHeight="1">
      <c r="A116" s="263"/>
      <c r="B116" s="264"/>
      <c r="C116" s="264"/>
      <c r="D116" s="267" t="s">
        <v>46</v>
      </c>
      <c r="E116" s="430">
        <v>0.66216774157374025</v>
      </c>
      <c r="F116" s="431">
        <v>0.66216774157374025</v>
      </c>
      <c r="G116" s="431">
        <v>0</v>
      </c>
      <c r="H116" s="431">
        <v>0</v>
      </c>
      <c r="I116" s="431">
        <v>0</v>
      </c>
      <c r="J116" s="431">
        <v>0</v>
      </c>
      <c r="K116" s="431">
        <v>0</v>
      </c>
      <c r="L116" s="432">
        <v>0</v>
      </c>
    </row>
    <row r="117" spans="1:12" ht="18.95" customHeight="1">
      <c r="A117" s="257" t="s">
        <v>409</v>
      </c>
      <c r="B117" s="258" t="s">
        <v>48</v>
      </c>
      <c r="C117" s="259" t="s">
        <v>410</v>
      </c>
      <c r="D117" s="260" t="s">
        <v>42</v>
      </c>
      <c r="E117" s="422">
        <v>0</v>
      </c>
      <c r="F117" s="363">
        <v>0</v>
      </c>
      <c r="G117" s="363">
        <v>0</v>
      </c>
      <c r="H117" s="363">
        <v>0</v>
      </c>
      <c r="I117" s="363">
        <v>0</v>
      </c>
      <c r="J117" s="363">
        <v>0</v>
      </c>
      <c r="K117" s="363">
        <v>0</v>
      </c>
      <c r="L117" s="364">
        <v>0</v>
      </c>
    </row>
    <row r="118" spans="1:12" ht="18.95" customHeight="1">
      <c r="A118" s="257"/>
      <c r="B118" s="258"/>
      <c r="C118" s="259" t="s">
        <v>411</v>
      </c>
      <c r="D118" s="262" t="s">
        <v>43</v>
      </c>
      <c r="E118" s="423">
        <v>5976.2490000000016</v>
      </c>
      <c r="F118" s="424">
        <v>5976.2490000000016</v>
      </c>
      <c r="G118" s="424">
        <v>0</v>
      </c>
      <c r="H118" s="424">
        <v>0</v>
      </c>
      <c r="I118" s="424">
        <v>0</v>
      </c>
      <c r="J118" s="424">
        <v>0</v>
      </c>
      <c r="K118" s="424">
        <v>0</v>
      </c>
      <c r="L118" s="425">
        <v>0</v>
      </c>
    </row>
    <row r="119" spans="1:12" ht="18.95" customHeight="1">
      <c r="A119" s="257"/>
      <c r="B119" s="258"/>
      <c r="C119" s="259" t="s">
        <v>412</v>
      </c>
      <c r="D119" s="262" t="s">
        <v>44</v>
      </c>
      <c r="E119" s="423">
        <v>5976.2483600000014</v>
      </c>
      <c r="F119" s="424">
        <v>5976.2483600000014</v>
      </c>
      <c r="G119" s="424">
        <v>0</v>
      </c>
      <c r="H119" s="424">
        <v>0</v>
      </c>
      <c r="I119" s="424">
        <v>0</v>
      </c>
      <c r="J119" s="424">
        <v>0</v>
      </c>
      <c r="K119" s="424">
        <v>0</v>
      </c>
      <c r="L119" s="425">
        <v>0</v>
      </c>
    </row>
    <row r="120" spans="1:12" ht="18.95" customHeight="1">
      <c r="A120" s="261"/>
      <c r="B120" s="259"/>
      <c r="C120" s="259" t="s">
        <v>413</v>
      </c>
      <c r="D120" s="262" t="s">
        <v>45</v>
      </c>
      <c r="E120" s="428">
        <v>0</v>
      </c>
      <c r="F120" s="215">
        <v>0</v>
      </c>
      <c r="G120" s="215">
        <v>0</v>
      </c>
      <c r="H120" s="215">
        <v>0</v>
      </c>
      <c r="I120" s="215">
        <v>0</v>
      </c>
      <c r="J120" s="215">
        <v>0</v>
      </c>
      <c r="K120" s="215">
        <v>0</v>
      </c>
      <c r="L120" s="429">
        <v>0</v>
      </c>
    </row>
    <row r="121" spans="1:12" ht="18.95" customHeight="1">
      <c r="A121" s="263"/>
      <c r="B121" s="264"/>
      <c r="C121" s="264" t="s">
        <v>414</v>
      </c>
      <c r="D121" s="267" t="s">
        <v>46</v>
      </c>
      <c r="E121" s="430">
        <v>0.99999989290941527</v>
      </c>
      <c r="F121" s="431">
        <v>0.99999989290941527</v>
      </c>
      <c r="G121" s="431">
        <v>0</v>
      </c>
      <c r="H121" s="431">
        <v>0</v>
      </c>
      <c r="I121" s="431">
        <v>0</v>
      </c>
      <c r="J121" s="431">
        <v>0</v>
      </c>
      <c r="K121" s="431">
        <v>0</v>
      </c>
      <c r="L121" s="432">
        <v>0</v>
      </c>
    </row>
    <row r="122" spans="1:12" ht="18.95" hidden="1" customHeight="1">
      <c r="A122" s="257" t="s">
        <v>415</v>
      </c>
      <c r="B122" s="258" t="s">
        <v>48</v>
      </c>
      <c r="C122" s="259" t="s">
        <v>416</v>
      </c>
      <c r="D122" s="260" t="s">
        <v>42</v>
      </c>
      <c r="E122" s="422">
        <v>0</v>
      </c>
      <c r="F122" s="363">
        <v>0</v>
      </c>
      <c r="G122" s="363">
        <v>0</v>
      </c>
      <c r="H122" s="363">
        <v>0</v>
      </c>
      <c r="I122" s="363">
        <v>0</v>
      </c>
      <c r="J122" s="363">
        <v>0</v>
      </c>
      <c r="K122" s="363">
        <v>0</v>
      </c>
      <c r="L122" s="364">
        <v>0</v>
      </c>
    </row>
    <row r="123" spans="1:12" ht="18.95" hidden="1" customHeight="1">
      <c r="A123" s="257"/>
      <c r="B123" s="258"/>
      <c r="C123" s="259"/>
      <c r="D123" s="262" t="s">
        <v>43</v>
      </c>
      <c r="E123" s="423">
        <v>0</v>
      </c>
      <c r="F123" s="424">
        <v>0</v>
      </c>
      <c r="G123" s="424">
        <v>0</v>
      </c>
      <c r="H123" s="424">
        <v>0</v>
      </c>
      <c r="I123" s="424">
        <v>0</v>
      </c>
      <c r="J123" s="424">
        <v>0</v>
      </c>
      <c r="K123" s="424">
        <v>0</v>
      </c>
      <c r="L123" s="425">
        <v>0</v>
      </c>
    </row>
    <row r="124" spans="1:12" ht="18.95" hidden="1" customHeight="1">
      <c r="A124" s="257"/>
      <c r="B124" s="258"/>
      <c r="C124" s="259"/>
      <c r="D124" s="262" t="s">
        <v>44</v>
      </c>
      <c r="E124" s="423">
        <v>0</v>
      </c>
      <c r="F124" s="424">
        <v>0</v>
      </c>
      <c r="G124" s="424">
        <v>0</v>
      </c>
      <c r="H124" s="424">
        <v>0</v>
      </c>
      <c r="I124" s="424">
        <v>0</v>
      </c>
      <c r="J124" s="424">
        <v>0</v>
      </c>
      <c r="K124" s="424">
        <v>0</v>
      </c>
      <c r="L124" s="425">
        <v>0</v>
      </c>
    </row>
    <row r="125" spans="1:12" ht="18.95" hidden="1" customHeight="1">
      <c r="A125" s="261"/>
      <c r="B125" s="259"/>
      <c r="C125" s="259"/>
      <c r="D125" s="262" t="s">
        <v>45</v>
      </c>
      <c r="E125" s="428">
        <v>0</v>
      </c>
      <c r="F125" s="215">
        <v>0</v>
      </c>
      <c r="G125" s="215">
        <v>0</v>
      </c>
      <c r="H125" s="215">
        <v>0</v>
      </c>
      <c r="I125" s="215">
        <v>0</v>
      </c>
      <c r="J125" s="215">
        <v>0</v>
      </c>
      <c r="K125" s="215">
        <v>0</v>
      </c>
      <c r="L125" s="429">
        <v>0</v>
      </c>
    </row>
    <row r="126" spans="1:12" ht="18.95" hidden="1" customHeight="1">
      <c r="A126" s="263"/>
      <c r="B126" s="264"/>
      <c r="C126" s="264"/>
      <c r="D126" s="267" t="s">
        <v>46</v>
      </c>
      <c r="E126" s="430">
        <v>0</v>
      </c>
      <c r="F126" s="431">
        <v>0</v>
      </c>
      <c r="G126" s="431">
        <v>0</v>
      </c>
      <c r="H126" s="431">
        <v>0</v>
      </c>
      <c r="I126" s="431">
        <v>0</v>
      </c>
      <c r="J126" s="431">
        <v>0</v>
      </c>
      <c r="K126" s="431">
        <v>0</v>
      </c>
      <c r="L126" s="432">
        <v>0</v>
      </c>
    </row>
    <row r="127" spans="1:12" ht="18.95" customHeight="1">
      <c r="A127" s="257" t="s">
        <v>417</v>
      </c>
      <c r="B127" s="258" t="s">
        <v>48</v>
      </c>
      <c r="C127" s="259" t="s">
        <v>418</v>
      </c>
      <c r="D127" s="260" t="s">
        <v>42</v>
      </c>
      <c r="E127" s="422">
        <v>195322</v>
      </c>
      <c r="F127" s="363">
        <v>63976</v>
      </c>
      <c r="G127" s="363"/>
      <c r="H127" s="363">
        <v>28741</v>
      </c>
      <c r="I127" s="363">
        <v>100599</v>
      </c>
      <c r="J127" s="363">
        <v>0</v>
      </c>
      <c r="K127" s="363">
        <v>0</v>
      </c>
      <c r="L127" s="364">
        <v>2006</v>
      </c>
    </row>
    <row r="128" spans="1:12" ht="18.95" customHeight="1">
      <c r="A128" s="261"/>
      <c r="B128" s="259"/>
      <c r="C128" s="259"/>
      <c r="D128" s="262" t="s">
        <v>43</v>
      </c>
      <c r="E128" s="423">
        <v>229885.49219000008</v>
      </c>
      <c r="F128" s="424">
        <v>138650.99030000003</v>
      </c>
      <c r="G128" s="424">
        <v>0</v>
      </c>
      <c r="H128" s="424">
        <v>8465.1442999999999</v>
      </c>
      <c r="I128" s="424">
        <v>80632.504590000011</v>
      </c>
      <c r="J128" s="424">
        <v>0</v>
      </c>
      <c r="K128" s="424">
        <v>0</v>
      </c>
      <c r="L128" s="425">
        <v>2136.8530000000001</v>
      </c>
    </row>
    <row r="129" spans="1:12" ht="18.95" customHeight="1">
      <c r="A129" s="261"/>
      <c r="B129" s="259"/>
      <c r="C129" s="259"/>
      <c r="D129" s="262" t="s">
        <v>44</v>
      </c>
      <c r="E129" s="423">
        <v>189743.08251000001</v>
      </c>
      <c r="F129" s="424">
        <v>137756.94322000002</v>
      </c>
      <c r="G129" s="424">
        <v>0</v>
      </c>
      <c r="H129" s="424">
        <v>0</v>
      </c>
      <c r="I129" s="424">
        <v>51417.457779999997</v>
      </c>
      <c r="J129" s="424">
        <v>0</v>
      </c>
      <c r="K129" s="424">
        <v>0</v>
      </c>
      <c r="L129" s="425">
        <v>568.68151</v>
      </c>
    </row>
    <row r="130" spans="1:12" ht="18.95" customHeight="1">
      <c r="A130" s="261"/>
      <c r="B130" s="259"/>
      <c r="C130" s="259"/>
      <c r="D130" s="262" t="s">
        <v>45</v>
      </c>
      <c r="E130" s="428">
        <v>0.97143733173938418</v>
      </c>
      <c r="F130" s="215">
        <v>2.1532597102038267</v>
      </c>
      <c r="G130" s="215">
        <v>0</v>
      </c>
      <c r="H130" s="215">
        <v>0</v>
      </c>
      <c r="I130" s="215">
        <v>0.51111301086491912</v>
      </c>
      <c r="J130" s="215">
        <v>0</v>
      </c>
      <c r="K130" s="215">
        <v>0</v>
      </c>
      <c r="L130" s="429">
        <v>0.28349028414755734</v>
      </c>
    </row>
    <row r="131" spans="1:12" ht="18.95" customHeight="1">
      <c r="A131" s="263"/>
      <c r="B131" s="264"/>
      <c r="C131" s="264"/>
      <c r="D131" s="265" t="s">
        <v>46</v>
      </c>
      <c r="E131" s="430">
        <v>0.82538084810144341</v>
      </c>
      <c r="F131" s="431">
        <v>0.99355181612431642</v>
      </c>
      <c r="G131" s="431">
        <v>0</v>
      </c>
      <c r="H131" s="431">
        <v>0</v>
      </c>
      <c r="I131" s="431">
        <v>0.63767655539719836</v>
      </c>
      <c r="J131" s="431">
        <v>0</v>
      </c>
      <c r="K131" s="431">
        <v>0</v>
      </c>
      <c r="L131" s="432">
        <v>0.26613038426134134</v>
      </c>
    </row>
    <row r="132" spans="1:12" ht="18.95" customHeight="1">
      <c r="A132" s="274" t="s">
        <v>419</v>
      </c>
      <c r="B132" s="270" t="s">
        <v>48</v>
      </c>
      <c r="C132" s="275" t="s">
        <v>116</v>
      </c>
      <c r="D132" s="272" t="s">
        <v>42</v>
      </c>
      <c r="E132" s="422">
        <v>190822</v>
      </c>
      <c r="F132" s="363">
        <v>82</v>
      </c>
      <c r="G132" s="363">
        <v>6109</v>
      </c>
      <c r="H132" s="363">
        <v>183846</v>
      </c>
      <c r="I132" s="363">
        <v>785</v>
      </c>
      <c r="J132" s="363">
        <v>0</v>
      </c>
      <c r="K132" s="363">
        <v>0</v>
      </c>
      <c r="L132" s="364">
        <v>0</v>
      </c>
    </row>
    <row r="133" spans="1:12" ht="18.95" customHeight="1">
      <c r="A133" s="257"/>
      <c r="B133" s="259"/>
      <c r="C133" s="259"/>
      <c r="D133" s="262" t="s">
        <v>43</v>
      </c>
      <c r="E133" s="423">
        <v>2045802.7219799988</v>
      </c>
      <c r="F133" s="424">
        <v>1817278.4610399986</v>
      </c>
      <c r="G133" s="424">
        <v>6007.6</v>
      </c>
      <c r="H133" s="424">
        <v>186720.83500000011</v>
      </c>
      <c r="I133" s="424">
        <v>35795.825939999995</v>
      </c>
      <c r="J133" s="424">
        <v>0</v>
      </c>
      <c r="K133" s="424">
        <v>0</v>
      </c>
      <c r="L133" s="425">
        <v>0</v>
      </c>
    </row>
    <row r="134" spans="1:12" ht="18.95" customHeight="1">
      <c r="A134" s="257"/>
      <c r="B134" s="259"/>
      <c r="C134" s="259"/>
      <c r="D134" s="262" t="s">
        <v>44</v>
      </c>
      <c r="E134" s="423">
        <v>1483686.0986900001</v>
      </c>
      <c r="F134" s="424">
        <v>1359033.89683</v>
      </c>
      <c r="G134" s="424">
        <v>648.04803000000015</v>
      </c>
      <c r="H134" s="424">
        <v>112782.81004000001</v>
      </c>
      <c r="I134" s="424">
        <v>11221.343790000001</v>
      </c>
      <c r="J134" s="424">
        <v>0</v>
      </c>
      <c r="K134" s="424">
        <v>0</v>
      </c>
      <c r="L134" s="425">
        <v>0</v>
      </c>
    </row>
    <row r="135" spans="1:12" ht="18.95" customHeight="1">
      <c r="A135" s="257"/>
      <c r="B135" s="259"/>
      <c r="C135" s="259"/>
      <c r="D135" s="262" t="s">
        <v>45</v>
      </c>
      <c r="E135" s="428">
        <v>7.7752360770246627</v>
      </c>
      <c r="F135" s="507" t="s">
        <v>937</v>
      </c>
      <c r="G135" s="215">
        <v>0.10608086920936326</v>
      </c>
      <c r="H135" s="215">
        <v>0.61346349683974633</v>
      </c>
      <c r="I135" s="507" t="s">
        <v>937</v>
      </c>
      <c r="J135" s="215">
        <v>0</v>
      </c>
      <c r="K135" s="215">
        <v>0</v>
      </c>
      <c r="L135" s="429">
        <v>0</v>
      </c>
    </row>
    <row r="136" spans="1:12" ht="18.95" customHeight="1">
      <c r="A136" s="276"/>
      <c r="B136" s="264"/>
      <c r="C136" s="264"/>
      <c r="D136" s="265" t="s">
        <v>46</v>
      </c>
      <c r="E136" s="430">
        <v>0.72523419914801823</v>
      </c>
      <c r="F136" s="431">
        <v>0.74784020499106518</v>
      </c>
      <c r="G136" s="431">
        <v>0.10787136793395034</v>
      </c>
      <c r="H136" s="431">
        <v>0.60401834664031973</v>
      </c>
      <c r="I136" s="431">
        <v>0.31348190732653902</v>
      </c>
      <c r="J136" s="431">
        <v>0</v>
      </c>
      <c r="K136" s="431">
        <v>0</v>
      </c>
      <c r="L136" s="432">
        <v>0</v>
      </c>
    </row>
    <row r="137" spans="1:12" ht="18.95" hidden="1" customHeight="1">
      <c r="A137" s="257" t="s">
        <v>420</v>
      </c>
      <c r="B137" s="258" t="s">
        <v>48</v>
      </c>
      <c r="C137" s="259" t="s">
        <v>131</v>
      </c>
      <c r="D137" s="260" t="s">
        <v>42</v>
      </c>
      <c r="E137" s="422">
        <v>0</v>
      </c>
      <c r="F137" s="363">
        <v>0</v>
      </c>
      <c r="G137" s="363">
        <v>0</v>
      </c>
      <c r="H137" s="363">
        <v>0</v>
      </c>
      <c r="I137" s="363">
        <v>0</v>
      </c>
      <c r="J137" s="363">
        <v>0</v>
      </c>
      <c r="K137" s="363">
        <v>0</v>
      </c>
      <c r="L137" s="364">
        <v>0</v>
      </c>
    </row>
    <row r="138" spans="1:12" ht="18.95" hidden="1" customHeight="1">
      <c r="A138" s="257"/>
      <c r="B138" s="258"/>
      <c r="C138" s="259"/>
      <c r="D138" s="262" t="s">
        <v>43</v>
      </c>
      <c r="E138" s="423">
        <v>0</v>
      </c>
      <c r="F138" s="424">
        <v>0</v>
      </c>
      <c r="G138" s="424">
        <v>0</v>
      </c>
      <c r="H138" s="424">
        <v>0</v>
      </c>
      <c r="I138" s="424">
        <v>0</v>
      </c>
      <c r="J138" s="424">
        <v>0</v>
      </c>
      <c r="K138" s="424">
        <v>0</v>
      </c>
      <c r="L138" s="425">
        <v>0</v>
      </c>
    </row>
    <row r="139" spans="1:12" ht="18.95" hidden="1" customHeight="1">
      <c r="A139" s="257"/>
      <c r="B139" s="258"/>
      <c r="C139" s="259"/>
      <c r="D139" s="262" t="s">
        <v>44</v>
      </c>
      <c r="E139" s="423">
        <v>0</v>
      </c>
      <c r="F139" s="424">
        <v>0</v>
      </c>
      <c r="G139" s="424">
        <v>0</v>
      </c>
      <c r="H139" s="424">
        <v>0</v>
      </c>
      <c r="I139" s="424">
        <v>0</v>
      </c>
      <c r="J139" s="424">
        <v>0</v>
      </c>
      <c r="K139" s="424">
        <v>0</v>
      </c>
      <c r="L139" s="425">
        <v>0</v>
      </c>
    </row>
    <row r="140" spans="1:12" ht="18.95" hidden="1" customHeight="1">
      <c r="A140" s="261"/>
      <c r="B140" s="259"/>
      <c r="C140" s="259"/>
      <c r="D140" s="262" t="s">
        <v>45</v>
      </c>
      <c r="E140" s="428">
        <v>0</v>
      </c>
      <c r="F140" s="215">
        <v>0</v>
      </c>
      <c r="G140" s="215">
        <v>0</v>
      </c>
      <c r="H140" s="215">
        <v>0</v>
      </c>
      <c r="I140" s="215">
        <v>0</v>
      </c>
      <c r="J140" s="215">
        <v>0</v>
      </c>
      <c r="K140" s="215">
        <v>0</v>
      </c>
      <c r="L140" s="429">
        <v>0</v>
      </c>
    </row>
    <row r="141" spans="1:12" ht="18.95" hidden="1" customHeight="1">
      <c r="A141" s="263"/>
      <c r="B141" s="264"/>
      <c r="C141" s="264"/>
      <c r="D141" s="268" t="s">
        <v>46</v>
      </c>
      <c r="E141" s="430">
        <v>0</v>
      </c>
      <c r="F141" s="431">
        <v>0</v>
      </c>
      <c r="G141" s="431">
        <v>0</v>
      </c>
      <c r="H141" s="431">
        <v>0</v>
      </c>
      <c r="I141" s="431">
        <v>0</v>
      </c>
      <c r="J141" s="431">
        <v>0</v>
      </c>
      <c r="K141" s="431">
        <v>0</v>
      </c>
      <c r="L141" s="432">
        <v>0</v>
      </c>
    </row>
    <row r="142" spans="1:12" ht="18.95" customHeight="1">
      <c r="A142" s="257" t="s">
        <v>421</v>
      </c>
      <c r="B142" s="258" t="s">
        <v>48</v>
      </c>
      <c r="C142" s="259" t="s">
        <v>422</v>
      </c>
      <c r="D142" s="273" t="s">
        <v>42</v>
      </c>
      <c r="E142" s="422">
        <v>3668260</v>
      </c>
      <c r="F142" s="363">
        <v>2655517</v>
      </c>
      <c r="G142" s="363">
        <v>9689</v>
      </c>
      <c r="H142" s="363">
        <v>992775</v>
      </c>
      <c r="I142" s="363">
        <v>9927</v>
      </c>
      <c r="J142" s="363">
        <v>0</v>
      </c>
      <c r="K142" s="363">
        <v>0</v>
      </c>
      <c r="L142" s="364">
        <v>352</v>
      </c>
    </row>
    <row r="143" spans="1:12" ht="18.95" customHeight="1">
      <c r="A143" s="257"/>
      <c r="B143" s="258"/>
      <c r="C143" s="259"/>
      <c r="D143" s="262" t="s">
        <v>43</v>
      </c>
      <c r="E143" s="423">
        <v>3839280.3683399996</v>
      </c>
      <c r="F143" s="424">
        <v>2737804.2952099987</v>
      </c>
      <c r="G143" s="424">
        <v>10761.645510000002</v>
      </c>
      <c r="H143" s="424">
        <v>1027482.0552200004</v>
      </c>
      <c r="I143" s="424">
        <v>62880.372400000007</v>
      </c>
      <c r="J143" s="424">
        <v>0</v>
      </c>
      <c r="K143" s="424">
        <v>0</v>
      </c>
      <c r="L143" s="425">
        <v>352</v>
      </c>
    </row>
    <row r="144" spans="1:12" ht="18.95" customHeight="1">
      <c r="A144" s="257"/>
      <c r="B144" s="258"/>
      <c r="C144" s="259"/>
      <c r="D144" s="262" t="s">
        <v>44</v>
      </c>
      <c r="E144" s="423">
        <v>2378580.6188599998</v>
      </c>
      <c r="F144" s="424">
        <v>1692692.9648599999</v>
      </c>
      <c r="G144" s="424">
        <v>6698.3769799999991</v>
      </c>
      <c r="H144" s="424">
        <v>666517.53990000021</v>
      </c>
      <c r="I144" s="424">
        <v>12364.880249999997</v>
      </c>
      <c r="J144" s="424">
        <v>0</v>
      </c>
      <c r="K144" s="424">
        <v>0</v>
      </c>
      <c r="L144" s="425">
        <v>306.85687000000001</v>
      </c>
    </row>
    <row r="145" spans="1:12" ht="18.95" customHeight="1">
      <c r="A145" s="257"/>
      <c r="B145" s="259"/>
      <c r="C145" s="259"/>
      <c r="D145" s="262" t="s">
        <v>45</v>
      </c>
      <c r="E145" s="428">
        <v>0.64842203629513717</v>
      </c>
      <c r="F145" s="215">
        <v>0.63742501549039221</v>
      </c>
      <c r="G145" s="215">
        <v>0.69133831974403959</v>
      </c>
      <c r="H145" s="215">
        <v>0.67136817496411594</v>
      </c>
      <c r="I145" s="215">
        <v>1.2455807645814443</v>
      </c>
      <c r="J145" s="215">
        <v>0</v>
      </c>
      <c r="K145" s="215">
        <v>0</v>
      </c>
      <c r="L145" s="429">
        <v>0.87175247159090918</v>
      </c>
    </row>
    <row r="146" spans="1:12" ht="18.95" customHeight="1">
      <c r="A146" s="263"/>
      <c r="B146" s="264"/>
      <c r="C146" s="264"/>
      <c r="D146" s="265" t="s">
        <v>46</v>
      </c>
      <c r="E146" s="430">
        <v>0.6195381401354737</v>
      </c>
      <c r="F146" s="431">
        <v>0.61826660430823988</v>
      </c>
      <c r="G146" s="431">
        <v>0.62243055430284266</v>
      </c>
      <c r="H146" s="431">
        <v>0.64869020000284883</v>
      </c>
      <c r="I146" s="431">
        <v>0.19664133302747416</v>
      </c>
      <c r="J146" s="431">
        <v>0</v>
      </c>
      <c r="K146" s="431">
        <v>0</v>
      </c>
      <c r="L146" s="432">
        <v>0.87175247159090918</v>
      </c>
    </row>
    <row r="147" spans="1:12" ht="18.95" customHeight="1">
      <c r="A147" s="257" t="s">
        <v>423</v>
      </c>
      <c r="B147" s="258" t="s">
        <v>48</v>
      </c>
      <c r="C147" s="259" t="s">
        <v>424</v>
      </c>
      <c r="D147" s="272" t="s">
        <v>42</v>
      </c>
      <c r="E147" s="422">
        <v>3752154</v>
      </c>
      <c r="F147" s="363">
        <v>3751489</v>
      </c>
      <c r="G147" s="363">
        <v>12</v>
      </c>
      <c r="H147" s="363">
        <v>20</v>
      </c>
      <c r="I147" s="363">
        <v>633</v>
      </c>
      <c r="J147" s="363">
        <v>0</v>
      </c>
      <c r="K147" s="363">
        <v>0</v>
      </c>
      <c r="L147" s="364">
        <v>0</v>
      </c>
    </row>
    <row r="148" spans="1:12" ht="18.95" customHeight="1">
      <c r="A148" s="257"/>
      <c r="B148" s="258"/>
      <c r="C148" s="259"/>
      <c r="D148" s="262" t="s">
        <v>43</v>
      </c>
      <c r="E148" s="423">
        <v>4270789.1648199968</v>
      </c>
      <c r="F148" s="424">
        <v>4204530.7298199972</v>
      </c>
      <c r="G148" s="424">
        <v>12</v>
      </c>
      <c r="H148" s="424">
        <v>598.25900000000001</v>
      </c>
      <c r="I148" s="424">
        <v>63425.460000000014</v>
      </c>
      <c r="J148" s="424">
        <v>0</v>
      </c>
      <c r="K148" s="424">
        <v>0</v>
      </c>
      <c r="L148" s="425">
        <v>2222.7159999999999</v>
      </c>
    </row>
    <row r="149" spans="1:12" ht="18.95" customHeight="1">
      <c r="A149" s="257"/>
      <c r="B149" s="258"/>
      <c r="C149" s="259"/>
      <c r="D149" s="262" t="s">
        <v>44</v>
      </c>
      <c r="E149" s="423">
        <v>2866731.2996299984</v>
      </c>
      <c r="F149" s="424">
        <v>2849863.7015099986</v>
      </c>
      <c r="G149" s="424">
        <v>8</v>
      </c>
      <c r="H149" s="424">
        <v>87.584749999999985</v>
      </c>
      <c r="I149" s="424">
        <v>15165.817019999997</v>
      </c>
      <c r="J149" s="424">
        <v>0</v>
      </c>
      <c r="K149" s="424">
        <v>0</v>
      </c>
      <c r="L149" s="425">
        <v>1606.1963499999999</v>
      </c>
    </row>
    <row r="150" spans="1:12" ht="18.95" customHeight="1">
      <c r="A150" s="257"/>
      <c r="B150" s="259"/>
      <c r="C150" s="259"/>
      <c r="D150" s="262" t="s">
        <v>45</v>
      </c>
      <c r="E150" s="428">
        <v>0.76402282519054343</v>
      </c>
      <c r="F150" s="215">
        <v>0.75966201727100857</v>
      </c>
      <c r="G150" s="215">
        <v>0.66666666666666663</v>
      </c>
      <c r="H150" s="215">
        <v>4.3792374999999995</v>
      </c>
      <c r="I150" s="507" t="s">
        <v>937</v>
      </c>
      <c r="J150" s="215">
        <v>0</v>
      </c>
      <c r="K150" s="215">
        <v>0</v>
      </c>
      <c r="L150" s="429">
        <v>0</v>
      </c>
    </row>
    <row r="151" spans="1:12" ht="18.95" customHeight="1">
      <c r="A151" s="263"/>
      <c r="B151" s="264"/>
      <c r="C151" s="264"/>
      <c r="D151" s="265" t="s">
        <v>46</v>
      </c>
      <c r="E151" s="430">
        <v>0.67124158767758413</v>
      </c>
      <c r="F151" s="431">
        <v>0.67780779464822838</v>
      </c>
      <c r="G151" s="431">
        <v>0.66666666666666663</v>
      </c>
      <c r="H151" s="431">
        <v>0.14639938555040541</v>
      </c>
      <c r="I151" s="431">
        <v>0.23911244821874361</v>
      </c>
      <c r="J151" s="431">
        <v>0</v>
      </c>
      <c r="K151" s="431">
        <v>0</v>
      </c>
      <c r="L151" s="432">
        <v>0.72262778960514973</v>
      </c>
    </row>
    <row r="152" spans="1:12" ht="18.75" customHeight="1">
      <c r="A152" s="257" t="s">
        <v>425</v>
      </c>
      <c r="B152" s="258" t="s">
        <v>48</v>
      </c>
      <c r="C152" s="259" t="s">
        <v>426</v>
      </c>
      <c r="D152" s="262" t="s">
        <v>42</v>
      </c>
      <c r="E152" s="423">
        <v>91895</v>
      </c>
      <c r="F152" s="363">
        <v>78656</v>
      </c>
      <c r="G152" s="363">
        <v>518</v>
      </c>
      <c r="H152" s="363">
        <v>12721</v>
      </c>
      <c r="I152" s="363"/>
      <c r="J152" s="363">
        <v>0</v>
      </c>
      <c r="K152" s="363">
        <v>0</v>
      </c>
      <c r="L152" s="364"/>
    </row>
    <row r="153" spans="1:12" ht="18.95" customHeight="1">
      <c r="A153" s="257"/>
      <c r="B153" s="258"/>
      <c r="C153" s="259" t="s">
        <v>427</v>
      </c>
      <c r="D153" s="262" t="s">
        <v>43</v>
      </c>
      <c r="E153" s="423">
        <v>170351.75625999999</v>
      </c>
      <c r="F153" s="424">
        <v>153777.22426000002</v>
      </c>
      <c r="G153" s="424">
        <v>522.9</v>
      </c>
      <c r="H153" s="424">
        <v>13676.859</v>
      </c>
      <c r="I153" s="424">
        <v>2374.7729999999997</v>
      </c>
      <c r="J153" s="424">
        <v>0</v>
      </c>
      <c r="K153" s="424">
        <v>0</v>
      </c>
      <c r="L153" s="425">
        <v>0</v>
      </c>
    </row>
    <row r="154" spans="1:12" ht="18.95" customHeight="1">
      <c r="A154" s="257"/>
      <c r="B154" s="258"/>
      <c r="C154" s="259"/>
      <c r="D154" s="262" t="s">
        <v>44</v>
      </c>
      <c r="E154" s="423">
        <v>100204.78887000003</v>
      </c>
      <c r="F154" s="424">
        <v>91392.644150000022</v>
      </c>
      <c r="G154" s="424">
        <v>503.26921000000004</v>
      </c>
      <c r="H154" s="424">
        <v>7604.7265100000013</v>
      </c>
      <c r="I154" s="424">
        <v>704.149</v>
      </c>
      <c r="J154" s="424">
        <v>0</v>
      </c>
      <c r="K154" s="424">
        <v>0</v>
      </c>
      <c r="L154" s="425">
        <v>0</v>
      </c>
    </row>
    <row r="155" spans="1:12" ht="18.95" customHeight="1">
      <c r="A155" s="257"/>
      <c r="B155" s="259"/>
      <c r="C155" s="259"/>
      <c r="D155" s="262" t="s">
        <v>45</v>
      </c>
      <c r="E155" s="428">
        <v>1.0904269967898148</v>
      </c>
      <c r="F155" s="215">
        <v>1.1619284498321809</v>
      </c>
      <c r="G155" s="215">
        <v>0.97156218146718154</v>
      </c>
      <c r="H155" s="215">
        <v>0.59780886015250378</v>
      </c>
      <c r="I155" s="215">
        <v>0</v>
      </c>
      <c r="J155" s="215">
        <v>0</v>
      </c>
      <c r="K155" s="215">
        <v>0</v>
      </c>
      <c r="L155" s="429">
        <v>0</v>
      </c>
    </row>
    <row r="156" spans="1:12" ht="18.95" customHeight="1">
      <c r="A156" s="263"/>
      <c r="B156" s="264"/>
      <c r="C156" s="264"/>
      <c r="D156" s="267" t="s">
        <v>46</v>
      </c>
      <c r="E156" s="430">
        <v>0.58822281067101012</v>
      </c>
      <c r="F156" s="431">
        <v>0.59431846679373801</v>
      </c>
      <c r="G156" s="431">
        <v>0.96245785044941679</v>
      </c>
      <c r="H156" s="431">
        <v>0.55602872779488344</v>
      </c>
      <c r="I156" s="431">
        <v>0.29651212979093161</v>
      </c>
      <c r="J156" s="431">
        <v>0</v>
      </c>
      <c r="K156" s="431">
        <v>0</v>
      </c>
      <c r="L156" s="432">
        <v>0</v>
      </c>
    </row>
    <row r="157" spans="1:12" ht="18.95" customHeight="1">
      <c r="A157" s="257" t="s">
        <v>428</v>
      </c>
      <c r="B157" s="258" t="s">
        <v>48</v>
      </c>
      <c r="C157" s="259" t="s">
        <v>429</v>
      </c>
      <c r="D157" s="260" t="s">
        <v>42</v>
      </c>
      <c r="E157" s="422">
        <v>27808</v>
      </c>
      <c r="F157" s="363">
        <v>16895</v>
      </c>
      <c r="G157" s="363"/>
      <c r="H157" s="363">
        <v>10913</v>
      </c>
      <c r="I157" s="363">
        <v>0</v>
      </c>
      <c r="J157" s="363">
        <v>0</v>
      </c>
      <c r="K157" s="363">
        <v>0</v>
      </c>
      <c r="L157" s="364">
        <v>0</v>
      </c>
    </row>
    <row r="158" spans="1:12" ht="18.95" customHeight="1">
      <c r="A158" s="257"/>
      <c r="B158" s="258"/>
      <c r="C158" s="259" t="s">
        <v>430</v>
      </c>
      <c r="D158" s="262" t="s">
        <v>43</v>
      </c>
      <c r="E158" s="423">
        <v>218976.21300000005</v>
      </c>
      <c r="F158" s="424">
        <v>202277.02100000004</v>
      </c>
      <c r="G158" s="424">
        <v>5765.268</v>
      </c>
      <c r="H158" s="424">
        <v>10375.055</v>
      </c>
      <c r="I158" s="424">
        <v>558.86900000000003</v>
      </c>
      <c r="J158" s="424">
        <v>0</v>
      </c>
      <c r="K158" s="424">
        <v>0</v>
      </c>
      <c r="L158" s="425">
        <v>0</v>
      </c>
    </row>
    <row r="159" spans="1:12" ht="18.95" customHeight="1">
      <c r="A159" s="257"/>
      <c r="B159" s="258"/>
      <c r="C159" s="259"/>
      <c r="D159" s="262" t="s">
        <v>44</v>
      </c>
      <c r="E159" s="423">
        <v>207504.34572000007</v>
      </c>
      <c r="F159" s="424">
        <v>198849.36325000005</v>
      </c>
      <c r="G159" s="424">
        <v>5765.268</v>
      </c>
      <c r="H159" s="424">
        <v>2889.7144700000003</v>
      </c>
      <c r="I159" s="424">
        <v>0</v>
      </c>
      <c r="J159" s="424">
        <v>0</v>
      </c>
      <c r="K159" s="424">
        <v>0</v>
      </c>
      <c r="L159" s="425">
        <v>0</v>
      </c>
    </row>
    <row r="160" spans="1:12" ht="18.95" customHeight="1">
      <c r="A160" s="257"/>
      <c r="B160" s="259"/>
      <c r="C160" s="259"/>
      <c r="D160" s="262" t="s">
        <v>45</v>
      </c>
      <c r="E160" s="428">
        <v>7.4620377488492542</v>
      </c>
      <c r="F160" s="507" t="s">
        <v>937</v>
      </c>
      <c r="G160" s="215">
        <v>0</v>
      </c>
      <c r="H160" s="215">
        <v>0.26479560799047014</v>
      </c>
      <c r="I160" s="215">
        <v>0</v>
      </c>
      <c r="J160" s="215">
        <v>0</v>
      </c>
      <c r="K160" s="215">
        <v>0</v>
      </c>
      <c r="L160" s="429">
        <v>0</v>
      </c>
    </row>
    <row r="161" spans="1:12" ht="18.95" customHeight="1">
      <c r="A161" s="263"/>
      <c r="B161" s="264"/>
      <c r="C161" s="264"/>
      <c r="D161" s="267" t="s">
        <v>46</v>
      </c>
      <c r="E161" s="430">
        <v>0.94761135411543551</v>
      </c>
      <c r="F161" s="431">
        <v>0.98305463599842124</v>
      </c>
      <c r="G161" s="431">
        <v>1</v>
      </c>
      <c r="H161" s="431">
        <v>0.27852521938437919</v>
      </c>
      <c r="I161" s="431">
        <v>0</v>
      </c>
      <c r="J161" s="431">
        <v>0</v>
      </c>
      <c r="K161" s="431">
        <v>0</v>
      </c>
      <c r="L161" s="432">
        <v>0</v>
      </c>
    </row>
    <row r="162" spans="1:12" ht="18.95" customHeight="1">
      <c r="A162" s="257" t="s">
        <v>447</v>
      </c>
      <c r="B162" s="258" t="s">
        <v>48</v>
      </c>
      <c r="C162" s="259" t="s">
        <v>181</v>
      </c>
      <c r="D162" s="262" t="s">
        <v>42</v>
      </c>
      <c r="E162" s="422">
        <v>35350761</v>
      </c>
      <c r="F162" s="363">
        <v>35316161</v>
      </c>
      <c r="G162" s="363">
        <v>21</v>
      </c>
      <c r="H162" s="363">
        <v>34579</v>
      </c>
      <c r="I162" s="363">
        <v>0</v>
      </c>
      <c r="J162" s="363">
        <v>0</v>
      </c>
      <c r="K162" s="363">
        <v>0</v>
      </c>
      <c r="L162" s="364">
        <v>0</v>
      </c>
    </row>
    <row r="163" spans="1:12" ht="18.95" customHeight="1">
      <c r="A163" s="257"/>
      <c r="B163" s="258"/>
      <c r="C163" s="259"/>
      <c r="D163" s="262" t="s">
        <v>43</v>
      </c>
      <c r="E163" s="423">
        <v>35609171.308450006</v>
      </c>
      <c r="F163" s="424">
        <v>35418800.782170005</v>
      </c>
      <c r="G163" s="424">
        <v>85.619</v>
      </c>
      <c r="H163" s="424">
        <v>39332.46428</v>
      </c>
      <c r="I163" s="424">
        <v>150864.77500000002</v>
      </c>
      <c r="J163" s="424">
        <v>0</v>
      </c>
      <c r="K163" s="424">
        <v>0</v>
      </c>
      <c r="L163" s="425">
        <v>87.668000000000006</v>
      </c>
    </row>
    <row r="164" spans="1:12" ht="18.95" customHeight="1">
      <c r="A164" s="257"/>
      <c r="B164" s="258"/>
      <c r="C164" s="259"/>
      <c r="D164" s="262" t="s">
        <v>44</v>
      </c>
      <c r="E164" s="423">
        <v>24835166.279480003</v>
      </c>
      <c r="F164" s="424">
        <v>24791342.647530004</v>
      </c>
      <c r="G164" s="424">
        <v>61.690460000000002</v>
      </c>
      <c r="H164" s="424">
        <v>20490.725610000001</v>
      </c>
      <c r="I164" s="424">
        <v>23217.260349999993</v>
      </c>
      <c r="J164" s="424">
        <v>0</v>
      </c>
      <c r="K164" s="424">
        <v>0</v>
      </c>
      <c r="L164" s="425">
        <v>53.955529999999996</v>
      </c>
    </row>
    <row r="165" spans="1:12" ht="18.95" customHeight="1">
      <c r="A165" s="261"/>
      <c r="B165" s="259"/>
      <c r="C165" s="259"/>
      <c r="D165" s="262" t="s">
        <v>45</v>
      </c>
      <c r="E165" s="428">
        <v>0.70253554879568225</v>
      </c>
      <c r="F165" s="215">
        <v>0.70198294337626344</v>
      </c>
      <c r="G165" s="215">
        <v>2.9376409523809524</v>
      </c>
      <c r="H165" s="215">
        <v>0.5925771598368953</v>
      </c>
      <c r="I165" s="215">
        <v>0</v>
      </c>
      <c r="J165" s="215">
        <v>0</v>
      </c>
      <c r="K165" s="215">
        <v>0</v>
      </c>
      <c r="L165" s="429">
        <v>0</v>
      </c>
    </row>
    <row r="166" spans="1:12" ht="18.75" customHeight="1">
      <c r="A166" s="263"/>
      <c r="B166" s="264"/>
      <c r="C166" s="264"/>
      <c r="D166" s="268" t="s">
        <v>46</v>
      </c>
      <c r="E166" s="430">
        <v>0.6974373557967819</v>
      </c>
      <c r="F166" s="431">
        <v>0.69994867415189521</v>
      </c>
      <c r="G166" s="431">
        <v>0.72052301475139868</v>
      </c>
      <c r="H166" s="431">
        <v>0.52096216153990749</v>
      </c>
      <c r="I166" s="431">
        <v>0.1538945081779361</v>
      </c>
      <c r="J166" s="431">
        <v>0</v>
      </c>
      <c r="K166" s="431">
        <v>0</v>
      </c>
      <c r="L166" s="432">
        <v>0.615452958890359</v>
      </c>
    </row>
    <row r="167" spans="1:12" ht="18.95" customHeight="1">
      <c r="A167" s="274" t="s">
        <v>431</v>
      </c>
      <c r="B167" s="270" t="s">
        <v>48</v>
      </c>
      <c r="C167" s="275" t="s">
        <v>432</v>
      </c>
      <c r="D167" s="272" t="s">
        <v>42</v>
      </c>
      <c r="E167" s="422">
        <v>164242</v>
      </c>
      <c r="F167" s="363">
        <v>3508</v>
      </c>
      <c r="G167" s="363">
        <v>390</v>
      </c>
      <c r="H167" s="363">
        <v>156700</v>
      </c>
      <c r="I167" s="363">
        <v>3643</v>
      </c>
      <c r="J167" s="363">
        <v>0</v>
      </c>
      <c r="K167" s="363">
        <v>0</v>
      </c>
      <c r="L167" s="364">
        <v>1</v>
      </c>
    </row>
    <row r="168" spans="1:12" ht="18.95" customHeight="1">
      <c r="A168" s="257"/>
      <c r="B168" s="258"/>
      <c r="C168" s="259" t="s">
        <v>433</v>
      </c>
      <c r="D168" s="262" t="s">
        <v>43</v>
      </c>
      <c r="E168" s="423">
        <v>198648.92324999993</v>
      </c>
      <c r="F168" s="424">
        <v>3608.009</v>
      </c>
      <c r="G168" s="424">
        <v>465.8</v>
      </c>
      <c r="H168" s="424">
        <v>172076.02499999994</v>
      </c>
      <c r="I168" s="424">
        <v>22498.089250000001</v>
      </c>
      <c r="J168" s="424">
        <v>0</v>
      </c>
      <c r="K168" s="424">
        <v>0</v>
      </c>
      <c r="L168" s="425">
        <v>1</v>
      </c>
    </row>
    <row r="169" spans="1:12" ht="18.95" customHeight="1">
      <c r="A169" s="257"/>
      <c r="B169" s="258"/>
      <c r="C169" s="259"/>
      <c r="D169" s="262" t="s">
        <v>44</v>
      </c>
      <c r="E169" s="423">
        <v>116170.69916000002</v>
      </c>
      <c r="F169" s="424">
        <v>2087.0065</v>
      </c>
      <c r="G169" s="424">
        <v>308.59700000000004</v>
      </c>
      <c r="H169" s="424">
        <v>109639.48024000002</v>
      </c>
      <c r="I169" s="424">
        <v>4135.0904200000004</v>
      </c>
      <c r="J169" s="424">
        <v>0</v>
      </c>
      <c r="K169" s="424">
        <v>0</v>
      </c>
      <c r="L169" s="425">
        <v>0.52500000000000002</v>
      </c>
    </row>
    <row r="170" spans="1:12" ht="18.95" customHeight="1">
      <c r="A170" s="257"/>
      <c r="B170" s="259"/>
      <c r="C170" s="259"/>
      <c r="D170" s="262" t="s">
        <v>45</v>
      </c>
      <c r="E170" s="428">
        <v>0.70731420197026351</v>
      </c>
      <c r="F170" s="215">
        <v>0.59492773660205245</v>
      </c>
      <c r="G170" s="215">
        <v>0.79127435897435905</v>
      </c>
      <c r="H170" s="215">
        <v>0.69967760204211882</v>
      </c>
      <c r="I170" s="215">
        <v>1.1350783475157837</v>
      </c>
      <c r="J170" s="215">
        <v>0</v>
      </c>
      <c r="K170" s="215">
        <v>0</v>
      </c>
      <c r="L170" s="429">
        <v>0.52500000000000002</v>
      </c>
    </row>
    <row r="171" spans="1:12" ht="18.95" customHeight="1">
      <c r="A171" s="263"/>
      <c r="B171" s="264"/>
      <c r="C171" s="264"/>
      <c r="D171" s="267" t="s">
        <v>46</v>
      </c>
      <c r="E171" s="430">
        <v>0.58480407172305204</v>
      </c>
      <c r="F171" s="431">
        <v>0.57843716576095017</v>
      </c>
      <c r="G171" s="431">
        <v>0.66250966079862605</v>
      </c>
      <c r="H171" s="431">
        <v>0.63715721141280468</v>
      </c>
      <c r="I171" s="431">
        <v>0.18379740492850966</v>
      </c>
      <c r="J171" s="431">
        <v>0</v>
      </c>
      <c r="K171" s="431">
        <v>0</v>
      </c>
      <c r="L171" s="432">
        <v>0.52500000000000002</v>
      </c>
    </row>
    <row r="172" spans="1:12" ht="18.95" customHeight="1">
      <c r="A172" s="257" t="s">
        <v>434</v>
      </c>
      <c r="B172" s="258" t="s">
        <v>48</v>
      </c>
      <c r="C172" s="259" t="s">
        <v>435</v>
      </c>
      <c r="D172" s="262" t="s">
        <v>42</v>
      </c>
      <c r="E172" s="422">
        <v>120917</v>
      </c>
      <c r="F172" s="363">
        <v>48468</v>
      </c>
      <c r="G172" s="363">
        <v>133</v>
      </c>
      <c r="H172" s="363">
        <v>70451</v>
      </c>
      <c r="I172" s="363">
        <v>1865</v>
      </c>
      <c r="J172" s="363">
        <v>0</v>
      </c>
      <c r="K172" s="363">
        <v>0</v>
      </c>
      <c r="L172" s="364">
        <v>0</v>
      </c>
    </row>
    <row r="173" spans="1:12" ht="18.95" customHeight="1">
      <c r="A173" s="257"/>
      <c r="B173" s="258"/>
      <c r="C173" s="259" t="s">
        <v>436</v>
      </c>
      <c r="D173" s="262" t="s">
        <v>43</v>
      </c>
      <c r="E173" s="423">
        <v>132364.236</v>
      </c>
      <c r="F173" s="424">
        <v>59312.241000000009</v>
      </c>
      <c r="G173" s="424">
        <v>245.81499999999997</v>
      </c>
      <c r="H173" s="424">
        <v>70929.889999999985</v>
      </c>
      <c r="I173" s="424">
        <v>1876.29</v>
      </c>
      <c r="J173" s="424">
        <v>0</v>
      </c>
      <c r="K173" s="424">
        <v>0</v>
      </c>
      <c r="L173" s="425">
        <v>0</v>
      </c>
    </row>
    <row r="174" spans="1:12" ht="18.95" customHeight="1">
      <c r="A174" s="257"/>
      <c r="B174" s="258"/>
      <c r="C174" s="259"/>
      <c r="D174" s="262" t="s">
        <v>44</v>
      </c>
      <c r="E174" s="423">
        <v>57435.226289999984</v>
      </c>
      <c r="F174" s="424">
        <v>15573.085699999998</v>
      </c>
      <c r="G174" s="424">
        <v>132.23938000000001</v>
      </c>
      <c r="H174" s="424">
        <v>41182.083529999989</v>
      </c>
      <c r="I174" s="424">
        <v>547.81768</v>
      </c>
      <c r="J174" s="424">
        <v>0</v>
      </c>
      <c r="K174" s="424">
        <v>0</v>
      </c>
      <c r="L174" s="425">
        <v>0</v>
      </c>
    </row>
    <row r="175" spans="1:12" ht="18.95" customHeight="1">
      <c r="A175" s="261"/>
      <c r="B175" s="259"/>
      <c r="C175" s="259"/>
      <c r="D175" s="262" t="s">
        <v>45</v>
      </c>
      <c r="E175" s="428">
        <v>0.47499711612097539</v>
      </c>
      <c r="F175" s="215">
        <v>0.32130654658743907</v>
      </c>
      <c r="G175" s="215">
        <v>0.99428105263157907</v>
      </c>
      <c r="H175" s="215">
        <v>0.58454931129437471</v>
      </c>
      <c r="I175" s="215">
        <v>0.29373602144772115</v>
      </c>
      <c r="J175" s="215">
        <v>0</v>
      </c>
      <c r="K175" s="215">
        <v>0</v>
      </c>
      <c r="L175" s="429">
        <v>0</v>
      </c>
    </row>
    <row r="176" spans="1:12" ht="18.95" customHeight="1">
      <c r="A176" s="263"/>
      <c r="B176" s="264"/>
      <c r="C176" s="264"/>
      <c r="D176" s="268" t="s">
        <v>46</v>
      </c>
      <c r="E176" s="430">
        <v>0.43391801309531969</v>
      </c>
      <c r="F176" s="431">
        <v>0.26256107402854656</v>
      </c>
      <c r="G176" s="431">
        <v>0.53796302097105553</v>
      </c>
      <c r="H176" s="431">
        <v>0.58060267018601042</v>
      </c>
      <c r="I176" s="431">
        <v>0.29196855496751567</v>
      </c>
      <c r="J176" s="431">
        <v>0</v>
      </c>
      <c r="K176" s="431">
        <v>0</v>
      </c>
      <c r="L176" s="432">
        <v>0</v>
      </c>
    </row>
    <row r="177" spans="1:12" ht="18.95" customHeight="1">
      <c r="A177" s="257" t="s">
        <v>437</v>
      </c>
      <c r="B177" s="258" t="s">
        <v>48</v>
      </c>
      <c r="C177" s="259" t="s">
        <v>438</v>
      </c>
      <c r="D177" s="273" t="s">
        <v>42</v>
      </c>
      <c r="E177" s="422">
        <v>19490</v>
      </c>
      <c r="F177" s="363">
        <v>19340</v>
      </c>
      <c r="G177" s="363">
        <v>10</v>
      </c>
      <c r="H177" s="363">
        <v>0</v>
      </c>
      <c r="I177" s="363">
        <v>140</v>
      </c>
      <c r="J177" s="363">
        <v>0</v>
      </c>
      <c r="K177" s="363">
        <v>0</v>
      </c>
      <c r="L177" s="364">
        <v>0</v>
      </c>
    </row>
    <row r="178" spans="1:12" ht="18.95" customHeight="1">
      <c r="A178" s="261"/>
      <c r="B178" s="259"/>
      <c r="C178" s="259" t="s">
        <v>439</v>
      </c>
      <c r="D178" s="262" t="s">
        <v>43</v>
      </c>
      <c r="E178" s="423">
        <v>19593</v>
      </c>
      <c r="F178" s="424">
        <v>19340</v>
      </c>
      <c r="G178" s="424">
        <v>10</v>
      </c>
      <c r="H178" s="424">
        <v>103</v>
      </c>
      <c r="I178" s="424">
        <v>140</v>
      </c>
      <c r="J178" s="424">
        <v>0</v>
      </c>
      <c r="K178" s="424">
        <v>0</v>
      </c>
      <c r="L178" s="425">
        <v>0</v>
      </c>
    </row>
    <row r="179" spans="1:12" ht="18.95" customHeight="1">
      <c r="A179" s="261"/>
      <c r="B179" s="259"/>
      <c r="C179" s="259" t="s">
        <v>440</v>
      </c>
      <c r="D179" s="262" t="s">
        <v>44</v>
      </c>
      <c r="E179" s="423">
        <v>13398.306999999999</v>
      </c>
      <c r="F179" s="424">
        <v>13251.906999999999</v>
      </c>
      <c r="G179" s="424">
        <v>6.4</v>
      </c>
      <c r="H179" s="424">
        <v>0</v>
      </c>
      <c r="I179" s="424">
        <v>140</v>
      </c>
      <c r="J179" s="424">
        <v>0</v>
      </c>
      <c r="K179" s="424">
        <v>0</v>
      </c>
      <c r="L179" s="425">
        <v>0</v>
      </c>
    </row>
    <row r="180" spans="1:12" ht="18.95" customHeight="1">
      <c r="A180" s="261"/>
      <c r="B180" s="259"/>
      <c r="C180" s="259" t="s">
        <v>441</v>
      </c>
      <c r="D180" s="262" t="s">
        <v>45</v>
      </c>
      <c r="E180" s="428">
        <v>0.68744520266803488</v>
      </c>
      <c r="F180" s="215">
        <v>0.68520718717683549</v>
      </c>
      <c r="G180" s="215">
        <v>0.64</v>
      </c>
      <c r="H180" s="215">
        <v>0</v>
      </c>
      <c r="I180" s="215">
        <v>1</v>
      </c>
      <c r="J180" s="215">
        <v>0</v>
      </c>
      <c r="K180" s="215">
        <v>0</v>
      </c>
      <c r="L180" s="429">
        <v>0</v>
      </c>
    </row>
    <row r="181" spans="1:12" ht="18.95" customHeight="1">
      <c r="A181" s="263"/>
      <c r="B181" s="264"/>
      <c r="C181" s="264"/>
      <c r="D181" s="267" t="s">
        <v>46</v>
      </c>
      <c r="E181" s="430">
        <v>0.68383131730720148</v>
      </c>
      <c r="F181" s="431">
        <v>0.68520718717683549</v>
      </c>
      <c r="G181" s="431">
        <v>0.64</v>
      </c>
      <c r="H181" s="431">
        <v>0</v>
      </c>
      <c r="I181" s="431">
        <v>1</v>
      </c>
      <c r="J181" s="431">
        <v>0</v>
      </c>
      <c r="K181" s="431">
        <v>0</v>
      </c>
      <c r="L181" s="432">
        <v>0</v>
      </c>
    </row>
    <row r="182" spans="1:12" ht="18.95" hidden="1" customHeight="1">
      <c r="A182" s="257" t="s">
        <v>442</v>
      </c>
      <c r="B182" s="258" t="s">
        <v>48</v>
      </c>
      <c r="C182" s="259" t="s">
        <v>443</v>
      </c>
      <c r="D182" s="260" t="s">
        <v>42</v>
      </c>
      <c r="E182" s="422">
        <f>SUM(F182:L182)</f>
        <v>0</v>
      </c>
      <c r="F182" s="363">
        <v>0</v>
      </c>
      <c r="G182" s="363">
        <v>0</v>
      </c>
      <c r="H182" s="363">
        <v>0</v>
      </c>
      <c r="I182" s="363">
        <v>0</v>
      </c>
      <c r="J182" s="363">
        <v>0</v>
      </c>
      <c r="K182" s="363">
        <v>0</v>
      </c>
      <c r="L182" s="364">
        <v>0</v>
      </c>
    </row>
    <row r="183" spans="1:12" ht="18.95" hidden="1" customHeight="1">
      <c r="A183" s="261"/>
      <c r="B183" s="259"/>
      <c r="C183" s="259"/>
      <c r="D183" s="262" t="s">
        <v>43</v>
      </c>
      <c r="E183" s="423" t="e">
        <f>SUM(F183:L183)</f>
        <v>#REF!</v>
      </c>
      <c r="F183" s="424" t="e">
        <f>#REF!</f>
        <v>#REF!</v>
      </c>
      <c r="G183" s="424" t="e">
        <f>#REF!</f>
        <v>#REF!</v>
      </c>
      <c r="H183" s="424" t="e">
        <f>#REF!</f>
        <v>#REF!</v>
      </c>
      <c r="I183" s="424" t="e">
        <f>#REF!</f>
        <v>#REF!</v>
      </c>
      <c r="J183" s="424" t="e">
        <f>#REF!</f>
        <v>#REF!</v>
      </c>
      <c r="K183" s="424" t="e">
        <f>#REF!</f>
        <v>#REF!</v>
      </c>
      <c r="L183" s="425" t="e">
        <f>#REF!</f>
        <v>#REF!</v>
      </c>
    </row>
    <row r="184" spans="1:12" ht="18.95" hidden="1" customHeight="1">
      <c r="A184" s="261"/>
      <c r="B184" s="259"/>
      <c r="C184" s="259"/>
      <c r="D184" s="262" t="s">
        <v>44</v>
      </c>
      <c r="E184" s="423" t="e">
        <f>SUM(F184:L184)</f>
        <v>#REF!</v>
      </c>
      <c r="F184" s="424" t="e">
        <f>#REF!</f>
        <v>#REF!</v>
      </c>
      <c r="G184" s="424" t="e">
        <f>#REF!</f>
        <v>#REF!</v>
      </c>
      <c r="H184" s="424" t="e">
        <f>#REF!</f>
        <v>#REF!</v>
      </c>
      <c r="I184" s="424" t="e">
        <f>#REF!</f>
        <v>#REF!</v>
      </c>
      <c r="J184" s="424" t="e">
        <f>#REF!</f>
        <v>#REF!</v>
      </c>
      <c r="K184" s="424" t="e">
        <f>#REF!</f>
        <v>#REF!</v>
      </c>
      <c r="L184" s="425" t="e">
        <f>#REF!</f>
        <v>#REF!</v>
      </c>
    </row>
    <row r="185" spans="1:12" ht="18.95" hidden="1" customHeight="1">
      <c r="A185" s="261"/>
      <c r="B185" s="259"/>
      <c r="C185" s="259"/>
      <c r="D185" s="262" t="s">
        <v>45</v>
      </c>
      <c r="E185" s="428">
        <f t="shared" ref="E185:L185" si="0">IF(E182=0,0,(IF(E184/E182&gt;1000%,"*)",E184/E182)))</f>
        <v>0</v>
      </c>
      <c r="F185" s="215">
        <f t="shared" si="0"/>
        <v>0</v>
      </c>
      <c r="G185" s="215">
        <f t="shared" si="0"/>
        <v>0</v>
      </c>
      <c r="H185" s="215">
        <f t="shared" si="0"/>
        <v>0</v>
      </c>
      <c r="I185" s="215">
        <f t="shared" si="0"/>
        <v>0</v>
      </c>
      <c r="J185" s="215">
        <f t="shared" si="0"/>
        <v>0</v>
      </c>
      <c r="K185" s="215">
        <f t="shared" si="0"/>
        <v>0</v>
      </c>
      <c r="L185" s="429">
        <f t="shared" si="0"/>
        <v>0</v>
      </c>
    </row>
    <row r="186" spans="1:12" ht="18.95" hidden="1" customHeight="1">
      <c r="A186" s="263"/>
      <c r="B186" s="264"/>
      <c r="C186" s="264"/>
      <c r="D186" s="267" t="s">
        <v>46</v>
      </c>
      <c r="E186" s="430" t="e">
        <f t="shared" ref="E186:L186" si="1">IF(E183=0,0,(IF(E184/E183&gt;1000%,"*)",E184/E183)))</f>
        <v>#REF!</v>
      </c>
      <c r="F186" s="431" t="e">
        <f t="shared" si="1"/>
        <v>#REF!</v>
      </c>
      <c r="G186" s="431" t="e">
        <f t="shared" si="1"/>
        <v>#REF!</v>
      </c>
      <c r="H186" s="431" t="e">
        <f t="shared" si="1"/>
        <v>#REF!</v>
      </c>
      <c r="I186" s="431" t="e">
        <f t="shared" si="1"/>
        <v>#REF!</v>
      </c>
      <c r="J186" s="431" t="e">
        <f t="shared" si="1"/>
        <v>#REF!</v>
      </c>
      <c r="K186" s="431" t="e">
        <f t="shared" si="1"/>
        <v>#REF!</v>
      </c>
      <c r="L186" s="432" t="e">
        <f t="shared" si="1"/>
        <v>#REF!</v>
      </c>
    </row>
    <row r="187" spans="1:12" ht="9" customHeight="1">
      <c r="A187" s="259"/>
      <c r="B187" s="259"/>
      <c r="C187" s="259"/>
      <c r="D187" s="262"/>
      <c r="E187" s="277"/>
      <c r="F187" s="277"/>
      <c r="G187" s="277"/>
      <c r="H187" s="277"/>
      <c r="I187" s="277"/>
      <c r="J187" s="277"/>
      <c r="K187" s="277"/>
      <c r="L187" s="277"/>
    </row>
    <row r="188" spans="1:12" s="99" customFormat="1" ht="15.75" customHeight="1">
      <c r="A188" s="1558" t="s">
        <v>558</v>
      </c>
      <c r="B188" s="1553"/>
      <c r="C188" s="1553"/>
      <c r="F188" s="98"/>
      <c r="G188" s="98"/>
      <c r="H188" s="98"/>
      <c r="I188" s="98"/>
      <c r="J188" s="98"/>
    </row>
    <row r="190" spans="1:12">
      <c r="E190" s="279"/>
      <c r="F190" s="279"/>
      <c r="G190" s="279"/>
      <c r="H190" s="279"/>
      <c r="I190" s="279"/>
      <c r="J190" s="279"/>
      <c r="K190" s="279"/>
      <c r="L190" s="279"/>
    </row>
    <row r="191" spans="1:12">
      <c r="E191" s="279"/>
      <c r="F191" s="279"/>
      <c r="G191" s="279"/>
      <c r="H191" s="279"/>
      <c r="I191" s="279"/>
      <c r="J191" s="279"/>
      <c r="K191" s="279"/>
      <c r="L191" s="279"/>
    </row>
    <row r="192" spans="1:12">
      <c r="G192" s="266"/>
      <c r="H192" s="433"/>
      <c r="I192" s="434"/>
      <c r="J192" s="266"/>
    </row>
  </sheetData>
  <mergeCells count="1">
    <mergeCell ref="A188:C188"/>
  </mergeCells>
  <phoneticPr fontId="35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45" fitToHeight="0" orientation="landscape" useFirstPageNumber="1" r:id="rId1"/>
  <headerFooter alignWithMargins="0">
    <oddHeader>&amp;C&amp;12 - &amp;P -</oddHeader>
  </headerFooter>
  <rowBreaks count="4" manualBreakCount="4">
    <brk id="56" max="11" man="1"/>
    <brk id="101" max="11" man="1"/>
    <brk id="146" max="11" man="1"/>
    <brk id="176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O102"/>
  <sheetViews>
    <sheetView showGridLines="0" zoomScale="75" zoomScaleNormal="75" workbookViewId="0"/>
  </sheetViews>
  <sheetFormatPr defaultColWidth="16.28515625" defaultRowHeight="15"/>
  <cols>
    <col min="1" max="1" width="3.5703125" style="157" customWidth="1"/>
    <col min="2" max="2" width="1.5703125" style="157" customWidth="1"/>
    <col min="3" max="3" width="42.5703125" style="157" bestFit="1" customWidth="1"/>
    <col min="4" max="4" width="2.7109375" style="157" customWidth="1"/>
    <col min="5" max="5" width="14.5703125" style="157" customWidth="1"/>
    <col min="6" max="11" width="14.7109375" style="157" customWidth="1"/>
    <col min="12" max="12" width="23.140625" style="157" customWidth="1"/>
    <col min="13" max="16384" width="16.28515625" style="157"/>
  </cols>
  <sheetData>
    <row r="1" spans="1:15" ht="15.75" customHeight="1">
      <c r="A1" s="154" t="s">
        <v>345</v>
      </c>
      <c r="B1" s="155"/>
      <c r="C1" s="156"/>
      <c r="D1" s="156"/>
      <c r="E1" s="156"/>
      <c r="F1" s="156"/>
      <c r="G1" s="156"/>
      <c r="H1" s="156"/>
      <c r="I1" s="156"/>
      <c r="J1" s="156"/>
      <c r="K1" s="156"/>
      <c r="L1" s="156"/>
    </row>
    <row r="2" spans="1:15" ht="15" customHeight="1">
      <c r="A2" s="158" t="s">
        <v>346</v>
      </c>
      <c r="B2" s="158"/>
      <c r="C2" s="158"/>
      <c r="D2" s="158"/>
      <c r="E2" s="158"/>
      <c r="F2" s="158"/>
      <c r="G2" s="159"/>
      <c r="H2" s="159"/>
      <c r="I2" s="159"/>
      <c r="J2" s="159"/>
      <c r="K2" s="159"/>
      <c r="L2" s="159"/>
    </row>
    <row r="3" spans="1:15" ht="15" customHeight="1">
      <c r="A3" s="158"/>
      <c r="B3" s="158"/>
      <c r="C3" s="158"/>
      <c r="D3" s="158"/>
      <c r="E3" s="158"/>
      <c r="F3" s="158"/>
      <c r="G3" s="159"/>
      <c r="H3" s="159"/>
      <c r="I3" s="159"/>
      <c r="J3" s="159"/>
      <c r="K3" s="159"/>
      <c r="L3" s="159"/>
    </row>
    <row r="4" spans="1:15" ht="15" customHeight="1">
      <c r="A4" s="156"/>
      <c r="B4" s="160"/>
      <c r="C4" s="160"/>
      <c r="D4" s="156"/>
      <c r="E4" s="156"/>
      <c r="F4" s="156"/>
      <c r="G4" s="156"/>
      <c r="H4" s="156"/>
      <c r="I4" s="156"/>
      <c r="J4" s="155"/>
      <c r="K4" s="155"/>
      <c r="L4" s="161" t="s">
        <v>2</v>
      </c>
    </row>
    <row r="5" spans="1:15" ht="15.95" customHeight="1">
      <c r="A5" s="162" t="s">
        <v>4</v>
      </c>
      <c r="B5" s="163" t="s">
        <v>4</v>
      </c>
      <c r="C5" s="164" t="s">
        <v>3</v>
      </c>
      <c r="D5" s="163"/>
      <c r="E5" s="19" t="s">
        <v>4</v>
      </c>
      <c r="F5" s="165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5" ht="15.95" customHeight="1">
      <c r="A6" s="167"/>
      <c r="B6" s="168"/>
      <c r="C6" s="169" t="s">
        <v>446</v>
      </c>
      <c r="D6" s="168"/>
      <c r="E6" s="170"/>
      <c r="F6" s="171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5" ht="15.95" customHeight="1">
      <c r="A7" s="167" t="s">
        <v>4</v>
      </c>
      <c r="B7" s="168"/>
      <c r="C7" s="169" t="s">
        <v>11</v>
      </c>
      <c r="D7" s="168"/>
      <c r="E7" s="32" t="s">
        <v>12</v>
      </c>
      <c r="F7" s="171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5" ht="15.95" customHeight="1">
      <c r="A8" s="172" t="s">
        <v>4</v>
      </c>
      <c r="B8" s="173"/>
      <c r="C8" s="169" t="s">
        <v>20</v>
      </c>
      <c r="D8" s="168"/>
      <c r="E8" s="32" t="s">
        <v>4</v>
      </c>
      <c r="F8" s="171" t="s">
        <v>21</v>
      </c>
      <c r="G8" s="37" t="s">
        <v>22</v>
      </c>
      <c r="H8" s="30" t="s">
        <v>23</v>
      </c>
      <c r="I8" s="31" t="s">
        <v>4</v>
      </c>
      <c r="J8" s="30" t="s">
        <v>24</v>
      </c>
      <c r="K8" s="31" t="s">
        <v>25</v>
      </c>
      <c r="L8" s="31" t="s">
        <v>26</v>
      </c>
    </row>
    <row r="9" spans="1:15" ht="15.95" customHeight="1">
      <c r="A9" s="174" t="s">
        <v>4</v>
      </c>
      <c r="B9" s="166"/>
      <c r="C9" s="169" t="s">
        <v>27</v>
      </c>
      <c r="D9" s="168"/>
      <c r="E9" s="175" t="s">
        <v>4</v>
      </c>
      <c r="F9" s="171" t="s">
        <v>4</v>
      </c>
      <c r="G9" s="37" t="s">
        <v>4</v>
      </c>
      <c r="H9" s="30" t="s">
        <v>28</v>
      </c>
      <c r="I9" s="31"/>
      <c r="J9" s="30" t="s">
        <v>29</v>
      </c>
      <c r="K9" s="31" t="s">
        <v>4</v>
      </c>
      <c r="L9" s="31" t="s">
        <v>30</v>
      </c>
    </row>
    <row r="10" spans="1:15" ht="15.95" customHeight="1">
      <c r="A10" s="167"/>
      <c r="B10" s="168"/>
      <c r="C10" s="169" t="s">
        <v>31</v>
      </c>
      <c r="D10" s="176"/>
      <c r="E10" s="46"/>
      <c r="F10" s="177"/>
      <c r="G10" s="44"/>
      <c r="H10" s="45"/>
      <c r="I10" s="46"/>
      <c r="J10" s="47"/>
      <c r="K10" s="45"/>
      <c r="L10" s="46"/>
    </row>
    <row r="11" spans="1:15" ht="12" customHeight="1">
      <c r="A11" s="178">
        <v>1</v>
      </c>
      <c r="B11" s="179"/>
      <c r="C11" s="179"/>
      <c r="D11" s="180"/>
      <c r="E11" s="181" t="s">
        <v>33</v>
      </c>
      <c r="F11" s="55" t="s">
        <v>34</v>
      </c>
      <c r="G11" s="54" t="s">
        <v>35</v>
      </c>
      <c r="H11" s="55" t="s">
        <v>36</v>
      </c>
      <c r="I11" s="56" t="s">
        <v>37</v>
      </c>
      <c r="J11" s="55" t="s">
        <v>38</v>
      </c>
      <c r="K11" s="56" t="s">
        <v>39</v>
      </c>
      <c r="L11" s="58" t="s">
        <v>40</v>
      </c>
    </row>
    <row r="12" spans="1:15" ht="18.95" customHeight="1">
      <c r="A12" s="182" t="s">
        <v>4</v>
      </c>
      <c r="B12" s="183" t="s">
        <v>4</v>
      </c>
      <c r="C12" s="183" t="s">
        <v>41</v>
      </c>
      <c r="D12" s="184" t="s">
        <v>42</v>
      </c>
      <c r="E12" s="435">
        <v>50089646</v>
      </c>
      <c r="F12" s="435">
        <v>45862048</v>
      </c>
      <c r="G12" s="435">
        <v>28905</v>
      </c>
      <c r="H12" s="435">
        <v>3713980</v>
      </c>
      <c r="I12" s="435">
        <v>268120</v>
      </c>
      <c r="J12" s="435">
        <v>0</v>
      </c>
      <c r="K12" s="435">
        <v>0</v>
      </c>
      <c r="L12" s="436">
        <v>216593</v>
      </c>
      <c r="M12" s="185"/>
      <c r="N12" s="185"/>
      <c r="O12" s="185"/>
    </row>
    <row r="13" spans="1:15" ht="18.95" customHeight="1">
      <c r="A13" s="186"/>
      <c r="B13" s="187"/>
      <c r="C13" s="183"/>
      <c r="D13" s="184" t="s">
        <v>43</v>
      </c>
      <c r="E13" s="437">
        <v>56233898.94927001</v>
      </c>
      <c r="F13" s="435">
        <v>49780661.22725001</v>
      </c>
      <c r="G13" s="435">
        <v>36050.725719999995</v>
      </c>
      <c r="H13" s="435">
        <v>4071839.1601699996</v>
      </c>
      <c r="I13" s="435">
        <v>2055076.8391099998</v>
      </c>
      <c r="J13" s="435">
        <v>0</v>
      </c>
      <c r="K13" s="435">
        <v>0</v>
      </c>
      <c r="L13" s="438">
        <v>290270.99702000007</v>
      </c>
      <c r="M13" s="185"/>
      <c r="N13" s="185"/>
      <c r="O13" s="185"/>
    </row>
    <row r="14" spans="1:15" ht="18.95" customHeight="1">
      <c r="A14" s="186"/>
      <c r="B14" s="187"/>
      <c r="C14" s="188" t="s">
        <v>4</v>
      </c>
      <c r="D14" s="184" t="s">
        <v>44</v>
      </c>
      <c r="E14" s="437">
        <v>37624190.647049993</v>
      </c>
      <c r="F14" s="435">
        <v>34616578.789889991</v>
      </c>
      <c r="G14" s="435">
        <v>20403.905269999999</v>
      </c>
      <c r="H14" s="435">
        <v>2531608.3564500003</v>
      </c>
      <c r="I14" s="435">
        <v>323770.74641999998</v>
      </c>
      <c r="J14" s="435">
        <v>0</v>
      </c>
      <c r="K14" s="435">
        <v>0</v>
      </c>
      <c r="L14" s="438">
        <v>131828.84902000002</v>
      </c>
      <c r="M14" s="185"/>
      <c r="N14" s="185"/>
      <c r="O14" s="185"/>
    </row>
    <row r="15" spans="1:15" ht="18.95" customHeight="1">
      <c r="A15" s="186"/>
      <c r="B15" s="187"/>
      <c r="C15" s="183"/>
      <c r="D15" s="184" t="s">
        <v>45</v>
      </c>
      <c r="E15" s="439">
        <v>0.75113708423992442</v>
      </c>
      <c r="F15" s="439">
        <v>0.75479792768718024</v>
      </c>
      <c r="G15" s="417">
        <v>0.70589535616675314</v>
      </c>
      <c r="H15" s="417">
        <v>0.68164296965788729</v>
      </c>
      <c r="I15" s="417">
        <v>1.2075591019692675</v>
      </c>
      <c r="J15" s="417">
        <v>0</v>
      </c>
      <c r="K15" s="417">
        <v>0</v>
      </c>
      <c r="L15" s="418">
        <v>0.6086477818766074</v>
      </c>
      <c r="M15" s="185"/>
      <c r="N15" s="185"/>
      <c r="O15" s="185"/>
    </row>
    <row r="16" spans="1:15" ht="18.95" customHeight="1">
      <c r="A16" s="189"/>
      <c r="B16" s="190"/>
      <c r="C16" s="191"/>
      <c r="D16" s="192" t="s">
        <v>46</v>
      </c>
      <c r="E16" s="420">
        <v>0.66906601445138469</v>
      </c>
      <c r="F16" s="420">
        <v>0.69538206075376163</v>
      </c>
      <c r="G16" s="420">
        <v>0.56597765682926182</v>
      </c>
      <c r="H16" s="420">
        <v>0.62173584389426262</v>
      </c>
      <c r="I16" s="420">
        <v>0.15754678377875966</v>
      </c>
      <c r="J16" s="420">
        <v>0</v>
      </c>
      <c r="K16" s="420">
        <v>0</v>
      </c>
      <c r="L16" s="421">
        <v>0.45415783999569492</v>
      </c>
      <c r="M16" s="185"/>
      <c r="N16" s="185"/>
      <c r="O16" s="185"/>
    </row>
    <row r="17" spans="1:15" ht="18.95" customHeight="1">
      <c r="A17" s="193" t="s">
        <v>50</v>
      </c>
      <c r="B17" s="194" t="s">
        <v>48</v>
      </c>
      <c r="C17" s="195" t="s">
        <v>347</v>
      </c>
      <c r="D17" s="196" t="s">
        <v>42</v>
      </c>
      <c r="E17" s="440">
        <v>3322250</v>
      </c>
      <c r="F17" s="367">
        <v>3033080</v>
      </c>
      <c r="G17" s="367">
        <v>2404</v>
      </c>
      <c r="H17" s="367">
        <v>256864</v>
      </c>
      <c r="I17" s="367">
        <v>19598</v>
      </c>
      <c r="J17" s="367">
        <v>0</v>
      </c>
      <c r="K17" s="367">
        <v>0</v>
      </c>
      <c r="L17" s="368">
        <v>10304</v>
      </c>
      <c r="M17" s="185"/>
      <c r="N17" s="185"/>
      <c r="O17" s="185"/>
    </row>
    <row r="18" spans="1:15" ht="18.95" customHeight="1">
      <c r="A18" s="193"/>
      <c r="B18" s="194"/>
      <c r="C18" s="195"/>
      <c r="D18" s="196" t="s">
        <v>43</v>
      </c>
      <c r="E18" s="441">
        <v>3715966.7428499996</v>
      </c>
      <c r="F18" s="441">
        <v>3287292.3487</v>
      </c>
      <c r="G18" s="441">
        <v>2823.3969999999999</v>
      </c>
      <c r="H18" s="441">
        <v>265660.32944</v>
      </c>
      <c r="I18" s="441">
        <v>143176.19971000002</v>
      </c>
      <c r="J18" s="441">
        <v>0</v>
      </c>
      <c r="K18" s="441">
        <v>0</v>
      </c>
      <c r="L18" s="442">
        <v>17014.467999999997</v>
      </c>
      <c r="M18" s="185"/>
      <c r="N18" s="185"/>
      <c r="O18" s="185"/>
    </row>
    <row r="19" spans="1:15" ht="18.95" customHeight="1">
      <c r="A19" s="193"/>
      <c r="B19" s="194"/>
      <c r="C19" s="195"/>
      <c r="D19" s="196" t="s">
        <v>44</v>
      </c>
      <c r="E19" s="441">
        <v>2452522.2496399991</v>
      </c>
      <c r="F19" s="441">
        <v>2252611.7839299995</v>
      </c>
      <c r="G19" s="441">
        <v>1520.4968000000001</v>
      </c>
      <c r="H19" s="441">
        <v>163117.03611999995</v>
      </c>
      <c r="I19" s="441">
        <v>28809.294379999996</v>
      </c>
      <c r="J19" s="441">
        <v>0</v>
      </c>
      <c r="K19" s="441">
        <v>0</v>
      </c>
      <c r="L19" s="442">
        <v>6463.6384100000005</v>
      </c>
      <c r="M19" s="185"/>
      <c r="N19" s="185"/>
      <c r="O19" s="185"/>
    </row>
    <row r="20" spans="1:15" ht="18.95" customHeight="1">
      <c r="A20" s="193"/>
      <c r="B20" s="194"/>
      <c r="C20" s="195"/>
      <c r="D20" s="196" t="s">
        <v>45</v>
      </c>
      <c r="E20" s="443">
        <v>0.73821122722251464</v>
      </c>
      <c r="F20" s="443">
        <v>0.74268129555765083</v>
      </c>
      <c r="G20" s="215">
        <v>0.63248618968386028</v>
      </c>
      <c r="H20" s="215">
        <v>0.63503268702504023</v>
      </c>
      <c r="I20" s="215">
        <v>1.4700119593836103</v>
      </c>
      <c r="J20" s="215">
        <v>0</v>
      </c>
      <c r="K20" s="215">
        <v>0</v>
      </c>
      <c r="L20" s="429">
        <v>0.62729410034937894</v>
      </c>
      <c r="M20" s="185"/>
      <c r="N20" s="185"/>
      <c r="O20" s="185"/>
    </row>
    <row r="21" spans="1:15" s="200" customFormat="1" ht="18.95" customHeight="1">
      <c r="A21" s="197"/>
      <c r="B21" s="198"/>
      <c r="C21" s="195"/>
      <c r="D21" s="199" t="s">
        <v>46</v>
      </c>
      <c r="E21" s="431">
        <v>0.65999574790570148</v>
      </c>
      <c r="F21" s="431">
        <v>0.6852483883341931</v>
      </c>
      <c r="G21" s="431">
        <v>0.53853453835928855</v>
      </c>
      <c r="H21" s="431">
        <v>0.61400599955530921</v>
      </c>
      <c r="I21" s="431">
        <v>0.2012156660000233</v>
      </c>
      <c r="J21" s="431">
        <v>0</v>
      </c>
      <c r="K21" s="431">
        <v>0</v>
      </c>
      <c r="L21" s="432">
        <v>0.37989071477286279</v>
      </c>
      <c r="M21" s="185"/>
      <c r="N21" s="185"/>
      <c r="O21" s="185"/>
    </row>
    <row r="22" spans="1:15" ht="18.95" customHeight="1">
      <c r="A22" s="193" t="s">
        <v>54</v>
      </c>
      <c r="B22" s="194" t="s">
        <v>48</v>
      </c>
      <c r="C22" s="201" t="s">
        <v>348</v>
      </c>
      <c r="D22" s="196" t="s">
        <v>42</v>
      </c>
      <c r="E22" s="440">
        <v>2930166</v>
      </c>
      <c r="F22" s="367">
        <v>2718475</v>
      </c>
      <c r="G22" s="367">
        <v>1427</v>
      </c>
      <c r="H22" s="367">
        <v>193045</v>
      </c>
      <c r="I22" s="367">
        <v>10947</v>
      </c>
      <c r="J22" s="367">
        <v>0</v>
      </c>
      <c r="K22" s="367">
        <v>0</v>
      </c>
      <c r="L22" s="368">
        <v>6272</v>
      </c>
      <c r="M22" s="185"/>
      <c r="N22" s="185"/>
      <c r="O22" s="185"/>
    </row>
    <row r="23" spans="1:15" ht="18.95" customHeight="1">
      <c r="A23" s="193"/>
      <c r="B23" s="194"/>
      <c r="C23" s="195"/>
      <c r="D23" s="196" t="s">
        <v>43</v>
      </c>
      <c r="E23" s="440">
        <v>3314539.8758599996</v>
      </c>
      <c r="F23" s="441">
        <v>2967418.8579599997</v>
      </c>
      <c r="G23" s="441">
        <v>1725.461</v>
      </c>
      <c r="H23" s="441">
        <v>209420.92989999984</v>
      </c>
      <c r="I23" s="441">
        <v>125875.344</v>
      </c>
      <c r="J23" s="441">
        <v>0</v>
      </c>
      <c r="K23" s="441">
        <v>0</v>
      </c>
      <c r="L23" s="442">
        <v>10099.282999999999</v>
      </c>
      <c r="M23" s="185"/>
      <c r="N23" s="185"/>
      <c r="O23" s="185"/>
    </row>
    <row r="24" spans="1:15" ht="18.95" customHeight="1">
      <c r="A24" s="193"/>
      <c r="B24" s="194"/>
      <c r="C24" s="195"/>
      <c r="D24" s="196" t="s">
        <v>44</v>
      </c>
      <c r="E24" s="440">
        <v>2212685.3499799999</v>
      </c>
      <c r="F24" s="441">
        <v>2041333.23758</v>
      </c>
      <c r="G24" s="441">
        <v>994.68229999999983</v>
      </c>
      <c r="H24" s="441">
        <v>128619.73728000004</v>
      </c>
      <c r="I24" s="441">
        <v>35505.035100000001</v>
      </c>
      <c r="J24" s="441">
        <v>0</v>
      </c>
      <c r="K24" s="441">
        <v>0</v>
      </c>
      <c r="L24" s="442">
        <v>6232.6577200000011</v>
      </c>
      <c r="M24" s="185"/>
      <c r="N24" s="185"/>
      <c r="O24" s="185"/>
    </row>
    <row r="25" spans="1:15" ht="18.95" customHeight="1">
      <c r="A25" s="193"/>
      <c r="B25" s="194"/>
      <c r="C25" s="195"/>
      <c r="D25" s="196" t="s">
        <v>45</v>
      </c>
      <c r="E25" s="443">
        <v>0.75513993063191642</v>
      </c>
      <c r="F25" s="443">
        <v>0.75091116805561942</v>
      </c>
      <c r="G25" s="215">
        <v>0.69704435879467397</v>
      </c>
      <c r="H25" s="215">
        <v>0.66626816172395065</v>
      </c>
      <c r="I25" s="215">
        <v>3.2433575500137026</v>
      </c>
      <c r="J25" s="215">
        <v>0</v>
      </c>
      <c r="K25" s="215">
        <v>0</v>
      </c>
      <c r="L25" s="429">
        <v>0.99372731505102063</v>
      </c>
      <c r="M25" s="185"/>
      <c r="N25" s="185"/>
      <c r="O25" s="185"/>
    </row>
    <row r="26" spans="1:15" ht="18.95" customHeight="1">
      <c r="A26" s="197"/>
      <c r="B26" s="198"/>
      <c r="C26" s="195"/>
      <c r="D26" s="196" t="s">
        <v>46</v>
      </c>
      <c r="E26" s="431">
        <v>0.66756938605419269</v>
      </c>
      <c r="F26" s="431">
        <v>0.68791543603768412</v>
      </c>
      <c r="G26" s="431">
        <v>0.57647335987310044</v>
      </c>
      <c r="H26" s="431">
        <v>0.61416849472217028</v>
      </c>
      <c r="I26" s="431">
        <v>0.28206504921249709</v>
      </c>
      <c r="J26" s="431">
        <v>0</v>
      </c>
      <c r="K26" s="431">
        <v>0</v>
      </c>
      <c r="L26" s="432">
        <v>0.61713863449514206</v>
      </c>
      <c r="M26" s="185"/>
      <c r="N26" s="185"/>
      <c r="O26" s="185"/>
    </row>
    <row r="27" spans="1:15" ht="18.95" customHeight="1">
      <c r="A27" s="193" t="s">
        <v>58</v>
      </c>
      <c r="B27" s="194" t="s">
        <v>48</v>
      </c>
      <c r="C27" s="201" t="s">
        <v>349</v>
      </c>
      <c r="D27" s="202" t="s">
        <v>42</v>
      </c>
      <c r="E27" s="440">
        <v>3144417</v>
      </c>
      <c r="F27" s="367">
        <v>2834429</v>
      </c>
      <c r="G27" s="367">
        <v>2316</v>
      </c>
      <c r="H27" s="367">
        <v>251277</v>
      </c>
      <c r="I27" s="367">
        <v>14866</v>
      </c>
      <c r="J27" s="367">
        <v>0</v>
      </c>
      <c r="K27" s="367">
        <v>0</v>
      </c>
      <c r="L27" s="368">
        <v>41529</v>
      </c>
      <c r="M27" s="185"/>
      <c r="N27" s="185"/>
      <c r="O27" s="185"/>
    </row>
    <row r="28" spans="1:15" ht="18.95" customHeight="1">
      <c r="A28" s="193"/>
      <c r="B28" s="194"/>
      <c r="C28" s="195"/>
      <c r="D28" s="196" t="s">
        <v>43</v>
      </c>
      <c r="E28" s="440">
        <v>3568796.8367999997</v>
      </c>
      <c r="F28" s="441">
        <v>3071699.6294200001</v>
      </c>
      <c r="G28" s="441">
        <v>2723.1728000000003</v>
      </c>
      <c r="H28" s="441">
        <v>295394.9635500001</v>
      </c>
      <c r="I28" s="441">
        <v>154270.82748000004</v>
      </c>
      <c r="J28" s="441">
        <v>0</v>
      </c>
      <c r="K28" s="441">
        <v>0</v>
      </c>
      <c r="L28" s="442">
        <v>44708.243549999999</v>
      </c>
      <c r="M28" s="185"/>
      <c r="N28" s="185"/>
      <c r="O28" s="185"/>
    </row>
    <row r="29" spans="1:15" ht="18.95" customHeight="1">
      <c r="A29" s="193"/>
      <c r="B29" s="194"/>
      <c r="C29" s="195"/>
      <c r="D29" s="196" t="s">
        <v>44</v>
      </c>
      <c r="E29" s="440">
        <v>2313640.4304800001</v>
      </c>
      <c r="F29" s="441">
        <v>2093875.0681399999</v>
      </c>
      <c r="G29" s="441">
        <v>1358.36769</v>
      </c>
      <c r="H29" s="441">
        <v>184102.54347000027</v>
      </c>
      <c r="I29" s="441">
        <v>25795.127359999999</v>
      </c>
      <c r="J29" s="441">
        <v>0</v>
      </c>
      <c r="K29" s="441">
        <v>0</v>
      </c>
      <c r="L29" s="442">
        <v>8509.3238199999996</v>
      </c>
      <c r="M29" s="185"/>
      <c r="N29" s="185"/>
      <c r="O29" s="185"/>
    </row>
    <row r="30" spans="1:15" ht="18.95" customHeight="1">
      <c r="A30" s="193"/>
      <c r="B30" s="194"/>
      <c r="C30" s="195"/>
      <c r="D30" s="196" t="s">
        <v>45</v>
      </c>
      <c r="E30" s="443">
        <v>0.73579313127997981</v>
      </c>
      <c r="F30" s="443">
        <v>0.73872905905916142</v>
      </c>
      <c r="G30" s="215">
        <v>0.58651454663212432</v>
      </c>
      <c r="H30" s="215">
        <v>0.73266770723146279</v>
      </c>
      <c r="I30" s="215">
        <v>1.7351760635006053</v>
      </c>
      <c r="J30" s="215">
        <v>0</v>
      </c>
      <c r="K30" s="215">
        <v>0</v>
      </c>
      <c r="L30" s="429">
        <v>0.20490076380360711</v>
      </c>
      <c r="M30" s="185"/>
      <c r="N30" s="185"/>
      <c r="O30" s="185"/>
    </row>
    <row r="31" spans="1:15" ht="18.95" customHeight="1">
      <c r="A31" s="197"/>
      <c r="B31" s="198"/>
      <c r="C31" s="195"/>
      <c r="D31" s="199" t="s">
        <v>46</v>
      </c>
      <c r="E31" s="431">
        <v>0.64829704135093069</v>
      </c>
      <c r="F31" s="431">
        <v>0.68166660831201342</v>
      </c>
      <c r="G31" s="431">
        <v>0.49881802946915449</v>
      </c>
      <c r="H31" s="431">
        <v>0.62324198509511186</v>
      </c>
      <c r="I31" s="431">
        <v>0.16720677383638283</v>
      </c>
      <c r="J31" s="431">
        <v>0</v>
      </c>
      <c r="K31" s="431">
        <v>0</v>
      </c>
      <c r="L31" s="432">
        <v>0.19033008555756603</v>
      </c>
      <c r="M31" s="185"/>
      <c r="N31" s="185"/>
      <c r="O31" s="185"/>
    </row>
    <row r="32" spans="1:15" ht="18.95" customHeight="1">
      <c r="A32" s="193" t="s">
        <v>62</v>
      </c>
      <c r="B32" s="194" t="s">
        <v>48</v>
      </c>
      <c r="C32" s="201" t="s">
        <v>350</v>
      </c>
      <c r="D32" s="196" t="s">
        <v>42</v>
      </c>
      <c r="E32" s="440">
        <v>1456319</v>
      </c>
      <c r="F32" s="367">
        <v>1307360</v>
      </c>
      <c r="G32" s="367">
        <v>1289</v>
      </c>
      <c r="H32" s="367">
        <v>125605</v>
      </c>
      <c r="I32" s="367">
        <v>10638</v>
      </c>
      <c r="J32" s="367">
        <v>0</v>
      </c>
      <c r="K32" s="367">
        <v>0</v>
      </c>
      <c r="L32" s="368">
        <v>11427</v>
      </c>
      <c r="M32" s="185"/>
      <c r="N32" s="185"/>
      <c r="O32" s="185"/>
    </row>
    <row r="33" spans="1:15" ht="18.95" customHeight="1">
      <c r="A33" s="193"/>
      <c r="B33" s="194"/>
      <c r="C33" s="195"/>
      <c r="D33" s="196" t="s">
        <v>43</v>
      </c>
      <c r="E33" s="440">
        <v>1670283.9328800002</v>
      </c>
      <c r="F33" s="441">
        <v>1438043.3901600002</v>
      </c>
      <c r="G33" s="441">
        <v>1470.7570200000002</v>
      </c>
      <c r="H33" s="441">
        <v>135497.72443000003</v>
      </c>
      <c r="I33" s="441">
        <v>79271.550799999997</v>
      </c>
      <c r="J33" s="441">
        <v>0</v>
      </c>
      <c r="K33" s="441">
        <v>0</v>
      </c>
      <c r="L33" s="442">
        <v>16000.510470000001</v>
      </c>
      <c r="M33" s="185"/>
      <c r="N33" s="185"/>
      <c r="O33" s="185"/>
    </row>
    <row r="34" spans="1:15" ht="18.95" customHeight="1">
      <c r="A34" s="193"/>
      <c r="B34" s="194"/>
      <c r="C34" s="195"/>
      <c r="D34" s="196" t="s">
        <v>44</v>
      </c>
      <c r="E34" s="440">
        <v>1098606.0326499997</v>
      </c>
      <c r="F34" s="441">
        <v>992243.78971999977</v>
      </c>
      <c r="G34" s="441">
        <v>852.54499999999996</v>
      </c>
      <c r="H34" s="441">
        <v>83550.195489999955</v>
      </c>
      <c r="I34" s="441">
        <v>9119.5282500000012</v>
      </c>
      <c r="J34" s="441">
        <v>0</v>
      </c>
      <c r="K34" s="441">
        <v>0</v>
      </c>
      <c r="L34" s="442">
        <v>12839.974189999997</v>
      </c>
      <c r="M34" s="185"/>
      <c r="N34" s="185"/>
      <c r="O34" s="185"/>
    </row>
    <row r="35" spans="1:15" ht="18.95" customHeight="1">
      <c r="A35" s="203" t="s">
        <v>4</v>
      </c>
      <c r="B35" s="194"/>
      <c r="C35" s="195"/>
      <c r="D35" s="196" t="s">
        <v>45</v>
      </c>
      <c r="E35" s="443">
        <v>0.7543718324419304</v>
      </c>
      <c r="F35" s="443">
        <v>0.75896752976991777</v>
      </c>
      <c r="G35" s="215">
        <v>0.661400310318076</v>
      </c>
      <c r="H35" s="215">
        <v>0.66518208264002188</v>
      </c>
      <c r="I35" s="215">
        <v>0.85725965877044563</v>
      </c>
      <c r="J35" s="215">
        <v>0</v>
      </c>
      <c r="K35" s="215">
        <v>0</v>
      </c>
      <c r="L35" s="429">
        <v>1.1236522438085235</v>
      </c>
      <c r="M35" s="185"/>
      <c r="N35" s="185"/>
      <c r="O35" s="185"/>
    </row>
    <row r="36" spans="1:15" ht="18.95" customHeight="1">
      <c r="A36" s="197"/>
      <c r="B36" s="198"/>
      <c r="C36" s="195"/>
      <c r="D36" s="204" t="s">
        <v>46</v>
      </c>
      <c r="E36" s="431">
        <v>0.65773609565633528</v>
      </c>
      <c r="F36" s="431">
        <v>0.68999572371011719</v>
      </c>
      <c r="G36" s="431">
        <v>0.57966406986791053</v>
      </c>
      <c r="H36" s="431">
        <v>0.61661696417022205</v>
      </c>
      <c r="I36" s="431">
        <v>0.11504162789760891</v>
      </c>
      <c r="J36" s="431">
        <v>0</v>
      </c>
      <c r="K36" s="431">
        <v>0</v>
      </c>
      <c r="L36" s="432">
        <v>0.80247278448235637</v>
      </c>
      <c r="M36" s="185"/>
      <c r="N36" s="185"/>
      <c r="O36" s="185"/>
    </row>
    <row r="37" spans="1:15" ht="18.95" customHeight="1">
      <c r="A37" s="193" t="s">
        <v>67</v>
      </c>
      <c r="B37" s="194" t="s">
        <v>48</v>
      </c>
      <c r="C37" s="201" t="s">
        <v>351</v>
      </c>
      <c r="D37" s="202" t="s">
        <v>42</v>
      </c>
      <c r="E37" s="440">
        <v>3163170</v>
      </c>
      <c r="F37" s="367">
        <v>2870095</v>
      </c>
      <c r="G37" s="367">
        <v>2373</v>
      </c>
      <c r="H37" s="367">
        <v>266515</v>
      </c>
      <c r="I37" s="367">
        <v>15775</v>
      </c>
      <c r="J37" s="367">
        <v>0</v>
      </c>
      <c r="K37" s="367">
        <v>0</v>
      </c>
      <c r="L37" s="368">
        <v>8412</v>
      </c>
      <c r="M37" s="185"/>
      <c r="N37" s="185"/>
      <c r="O37" s="185"/>
    </row>
    <row r="38" spans="1:15" ht="18.95" customHeight="1">
      <c r="A38" s="193"/>
      <c r="B38" s="194"/>
      <c r="C38" s="195"/>
      <c r="D38" s="196" t="s">
        <v>43</v>
      </c>
      <c r="E38" s="440">
        <v>3492999.6296299999</v>
      </c>
      <c r="F38" s="441">
        <v>3086670.6140899998</v>
      </c>
      <c r="G38" s="441">
        <v>2760.319</v>
      </c>
      <c r="H38" s="441">
        <v>279227.94654000009</v>
      </c>
      <c r="I38" s="441">
        <v>112965.666</v>
      </c>
      <c r="J38" s="441">
        <v>0</v>
      </c>
      <c r="K38" s="441">
        <v>0</v>
      </c>
      <c r="L38" s="442">
        <v>11375.084000000001</v>
      </c>
      <c r="M38" s="185"/>
      <c r="N38" s="185"/>
      <c r="O38" s="185"/>
    </row>
    <row r="39" spans="1:15" ht="18.95" customHeight="1">
      <c r="A39" s="193"/>
      <c r="B39" s="194"/>
      <c r="C39" s="195"/>
      <c r="D39" s="196" t="s">
        <v>44</v>
      </c>
      <c r="E39" s="440">
        <v>2309118.9909299989</v>
      </c>
      <c r="F39" s="441">
        <v>2116165.5539299985</v>
      </c>
      <c r="G39" s="441">
        <v>1745.3496499999994</v>
      </c>
      <c r="H39" s="441">
        <v>173272.83219999983</v>
      </c>
      <c r="I39" s="441">
        <v>15569.725350000001</v>
      </c>
      <c r="J39" s="441">
        <v>0</v>
      </c>
      <c r="K39" s="441">
        <v>0</v>
      </c>
      <c r="L39" s="442">
        <v>2365.5297999999998</v>
      </c>
      <c r="M39" s="185"/>
      <c r="N39" s="185"/>
      <c r="O39" s="185"/>
    </row>
    <row r="40" spans="1:15" ht="18.95" customHeight="1">
      <c r="A40" s="193"/>
      <c r="B40" s="194"/>
      <c r="C40" s="195"/>
      <c r="D40" s="196" t="s">
        <v>45</v>
      </c>
      <c r="E40" s="443">
        <v>0.73000154621155322</v>
      </c>
      <c r="F40" s="443">
        <v>0.73731550834728421</v>
      </c>
      <c r="G40" s="215">
        <v>0.73550343447113331</v>
      </c>
      <c r="H40" s="215">
        <v>0.65014288951841293</v>
      </c>
      <c r="I40" s="215">
        <v>0.98698734389857368</v>
      </c>
      <c r="J40" s="215">
        <v>0</v>
      </c>
      <c r="K40" s="215">
        <v>0</v>
      </c>
      <c r="L40" s="429">
        <v>0.28120896338563955</v>
      </c>
      <c r="M40" s="185"/>
      <c r="N40" s="185"/>
      <c r="O40" s="185"/>
    </row>
    <row r="41" spans="1:15" ht="18.95" customHeight="1">
      <c r="A41" s="197"/>
      <c r="B41" s="198"/>
      <c r="C41" s="205"/>
      <c r="D41" s="204" t="s">
        <v>46</v>
      </c>
      <c r="E41" s="431">
        <v>0.66107049406546747</v>
      </c>
      <c r="F41" s="431">
        <v>0.6855819160846478</v>
      </c>
      <c r="G41" s="431">
        <v>0.63229998054572656</v>
      </c>
      <c r="H41" s="431">
        <v>0.62054258661096473</v>
      </c>
      <c r="I41" s="431">
        <v>0.13782705755924107</v>
      </c>
      <c r="J41" s="431">
        <v>0</v>
      </c>
      <c r="K41" s="431">
        <v>0</v>
      </c>
      <c r="L41" s="432">
        <v>0.20795712805285654</v>
      </c>
      <c r="M41" s="185"/>
      <c r="N41" s="185"/>
      <c r="O41" s="185"/>
    </row>
    <row r="42" spans="1:15" ht="18.95" customHeight="1">
      <c r="A42" s="206" t="s">
        <v>70</v>
      </c>
      <c r="B42" s="207" t="s">
        <v>48</v>
      </c>
      <c r="C42" s="201" t="s">
        <v>352</v>
      </c>
      <c r="D42" s="208" t="s">
        <v>42</v>
      </c>
      <c r="E42" s="440">
        <v>4316335</v>
      </c>
      <c r="F42" s="367">
        <v>4020716</v>
      </c>
      <c r="G42" s="367">
        <v>1721</v>
      </c>
      <c r="H42" s="367">
        <v>258949</v>
      </c>
      <c r="I42" s="367">
        <v>17155</v>
      </c>
      <c r="J42" s="367">
        <v>0</v>
      </c>
      <c r="K42" s="367">
        <v>0</v>
      </c>
      <c r="L42" s="368">
        <v>17794</v>
      </c>
      <c r="M42" s="185"/>
      <c r="N42" s="185"/>
      <c r="O42" s="185"/>
    </row>
    <row r="43" spans="1:15" ht="18.95" customHeight="1">
      <c r="A43" s="193"/>
      <c r="B43" s="194"/>
      <c r="C43" s="195"/>
      <c r="D43" s="196" t="s">
        <v>43</v>
      </c>
      <c r="E43" s="440">
        <v>4805491.2623999985</v>
      </c>
      <c r="F43" s="441">
        <v>4347629.221429999</v>
      </c>
      <c r="G43" s="441">
        <v>2495.364</v>
      </c>
      <c r="H43" s="441">
        <v>289693.78896999994</v>
      </c>
      <c r="I43" s="441">
        <v>136938.11799999999</v>
      </c>
      <c r="J43" s="441">
        <v>0</v>
      </c>
      <c r="K43" s="441">
        <v>0</v>
      </c>
      <c r="L43" s="442">
        <v>28734.77</v>
      </c>
      <c r="M43" s="185"/>
      <c r="N43" s="185"/>
      <c r="O43" s="185"/>
    </row>
    <row r="44" spans="1:15" ht="18.95" customHeight="1">
      <c r="A44" s="193"/>
      <c r="B44" s="194"/>
      <c r="C44" s="195"/>
      <c r="D44" s="196" t="s">
        <v>44</v>
      </c>
      <c r="E44" s="440">
        <v>3206256.8680000012</v>
      </c>
      <c r="F44" s="441">
        <v>2993150.5574200004</v>
      </c>
      <c r="G44" s="441">
        <v>1548.0786600000006</v>
      </c>
      <c r="H44" s="441">
        <v>180072.91828000013</v>
      </c>
      <c r="I44" s="441">
        <v>14574.94333</v>
      </c>
      <c r="J44" s="441">
        <v>0</v>
      </c>
      <c r="K44" s="441">
        <v>0</v>
      </c>
      <c r="L44" s="442">
        <v>16910.370309999998</v>
      </c>
      <c r="M44" s="185"/>
      <c r="N44" s="185"/>
      <c r="O44" s="185"/>
    </row>
    <row r="45" spans="1:15" ht="18.95" customHeight="1">
      <c r="A45" s="203" t="s">
        <v>4</v>
      </c>
      <c r="B45" s="194"/>
      <c r="C45" s="195"/>
      <c r="D45" s="196" t="s">
        <v>45</v>
      </c>
      <c r="E45" s="443">
        <v>0.7428192825626373</v>
      </c>
      <c r="F45" s="443">
        <v>0.74443222486243754</v>
      </c>
      <c r="G45" s="215">
        <v>0.89952275421266736</v>
      </c>
      <c r="H45" s="215">
        <v>0.69539916462315021</v>
      </c>
      <c r="I45" s="215">
        <v>0.84960322529874677</v>
      </c>
      <c r="J45" s="215">
        <v>0</v>
      </c>
      <c r="K45" s="215">
        <v>0</v>
      </c>
      <c r="L45" s="429">
        <v>0.95034114364392486</v>
      </c>
      <c r="M45" s="185"/>
      <c r="N45" s="185"/>
      <c r="O45" s="185"/>
    </row>
    <row r="46" spans="1:15" ht="18.95" customHeight="1">
      <c r="A46" s="197"/>
      <c r="B46" s="198"/>
      <c r="C46" s="195"/>
      <c r="D46" s="199" t="s">
        <v>46</v>
      </c>
      <c r="E46" s="431">
        <v>0.66720688748036672</v>
      </c>
      <c r="F46" s="431">
        <v>0.68845580084575597</v>
      </c>
      <c r="G46" s="431">
        <v>0.62038190019572315</v>
      </c>
      <c r="H46" s="431">
        <v>0.62159744232089176</v>
      </c>
      <c r="I46" s="431">
        <v>0.10643452343926621</v>
      </c>
      <c r="J46" s="431">
        <v>0</v>
      </c>
      <c r="K46" s="431">
        <v>0</v>
      </c>
      <c r="L46" s="432">
        <v>0.58849854409831703</v>
      </c>
      <c r="M46" s="185"/>
      <c r="N46" s="185"/>
      <c r="O46" s="185"/>
    </row>
    <row r="47" spans="1:15" ht="18.95" customHeight="1">
      <c r="A47" s="193" t="s">
        <v>76</v>
      </c>
      <c r="B47" s="194" t="s">
        <v>48</v>
      </c>
      <c r="C47" s="201" t="s">
        <v>353</v>
      </c>
      <c r="D47" s="202" t="s">
        <v>42</v>
      </c>
      <c r="E47" s="440">
        <v>6535327</v>
      </c>
      <c r="F47" s="367">
        <v>6030226</v>
      </c>
      <c r="G47" s="367">
        <v>3155</v>
      </c>
      <c r="H47" s="367">
        <v>449598</v>
      </c>
      <c r="I47" s="367">
        <v>31641</v>
      </c>
      <c r="J47" s="367">
        <v>0</v>
      </c>
      <c r="K47" s="367">
        <v>0</v>
      </c>
      <c r="L47" s="368">
        <v>20707</v>
      </c>
      <c r="M47" s="185"/>
      <c r="N47" s="185"/>
      <c r="O47" s="185"/>
    </row>
    <row r="48" spans="1:15" ht="18.95" customHeight="1">
      <c r="A48" s="193"/>
      <c r="B48" s="194"/>
      <c r="C48" s="195"/>
      <c r="D48" s="196" t="s">
        <v>43</v>
      </c>
      <c r="E48" s="440">
        <v>7304434.7716400018</v>
      </c>
      <c r="F48" s="441">
        <v>6540310.6054900018</v>
      </c>
      <c r="G48" s="441">
        <v>3999.9610000000002</v>
      </c>
      <c r="H48" s="441">
        <v>497527.00800000003</v>
      </c>
      <c r="I48" s="441">
        <v>234270.73215000003</v>
      </c>
      <c r="J48" s="441">
        <v>0</v>
      </c>
      <c r="K48" s="441">
        <v>0</v>
      </c>
      <c r="L48" s="442">
        <v>28326.465</v>
      </c>
      <c r="M48" s="185"/>
      <c r="N48" s="185"/>
      <c r="O48" s="185"/>
    </row>
    <row r="49" spans="1:15" ht="18.95" customHeight="1">
      <c r="A49" s="193"/>
      <c r="B49" s="194"/>
      <c r="C49" s="195"/>
      <c r="D49" s="196" t="s">
        <v>44</v>
      </c>
      <c r="E49" s="440">
        <v>4949581.9683099994</v>
      </c>
      <c r="F49" s="441">
        <v>4577361.9719899995</v>
      </c>
      <c r="G49" s="441">
        <v>2323.0683800000002</v>
      </c>
      <c r="H49" s="441">
        <v>314055.0786699999</v>
      </c>
      <c r="I49" s="441">
        <v>38685.601979999999</v>
      </c>
      <c r="J49" s="441">
        <v>0</v>
      </c>
      <c r="K49" s="441">
        <v>0</v>
      </c>
      <c r="L49" s="442">
        <v>17156.247290000003</v>
      </c>
      <c r="M49" s="185"/>
      <c r="N49" s="185"/>
      <c r="O49" s="185"/>
    </row>
    <row r="50" spans="1:15" ht="18.95" customHeight="1">
      <c r="A50" s="203" t="s">
        <v>4</v>
      </c>
      <c r="B50" s="194"/>
      <c r="C50" s="195"/>
      <c r="D50" s="196" t="s">
        <v>45</v>
      </c>
      <c r="E50" s="443">
        <v>0.75735796668016753</v>
      </c>
      <c r="F50" s="443">
        <v>0.75906972176333021</v>
      </c>
      <c r="G50" s="215">
        <v>0.73631327416798742</v>
      </c>
      <c r="H50" s="215">
        <v>0.6985241897650788</v>
      </c>
      <c r="I50" s="215">
        <v>1.2226415720109984</v>
      </c>
      <c r="J50" s="215">
        <v>0</v>
      </c>
      <c r="K50" s="215">
        <v>0</v>
      </c>
      <c r="L50" s="429">
        <v>0.82852403969672106</v>
      </c>
      <c r="M50" s="185"/>
      <c r="N50" s="185"/>
      <c r="O50" s="185"/>
    </row>
    <row r="51" spans="1:15" ht="18.95" customHeight="1">
      <c r="A51" s="197"/>
      <c r="B51" s="198"/>
      <c r="C51" s="195"/>
      <c r="D51" s="199" t="s">
        <v>46</v>
      </c>
      <c r="E51" s="431">
        <v>0.67761327509242886</v>
      </c>
      <c r="F51" s="431">
        <v>0.69986920317633172</v>
      </c>
      <c r="G51" s="431">
        <v>0.58077275753438595</v>
      </c>
      <c r="H51" s="431">
        <v>0.63123222180935323</v>
      </c>
      <c r="I51" s="431">
        <v>0.16513203175217889</v>
      </c>
      <c r="J51" s="431">
        <v>0</v>
      </c>
      <c r="K51" s="431">
        <v>0</v>
      </c>
      <c r="L51" s="432">
        <v>0.60566142969128001</v>
      </c>
      <c r="M51" s="185"/>
      <c r="N51" s="185"/>
      <c r="O51" s="185"/>
    </row>
    <row r="52" spans="1:15" ht="18.95" customHeight="1">
      <c r="A52" s="193" t="s">
        <v>80</v>
      </c>
      <c r="B52" s="194" t="s">
        <v>48</v>
      </c>
      <c r="C52" s="201" t="s">
        <v>354</v>
      </c>
      <c r="D52" s="196" t="s">
        <v>42</v>
      </c>
      <c r="E52" s="440">
        <v>1172792</v>
      </c>
      <c r="F52" s="367">
        <v>1045795</v>
      </c>
      <c r="G52" s="367">
        <v>918</v>
      </c>
      <c r="H52" s="367">
        <v>114480</v>
      </c>
      <c r="I52" s="367">
        <v>4359</v>
      </c>
      <c r="J52" s="367">
        <v>0</v>
      </c>
      <c r="K52" s="367">
        <v>0</v>
      </c>
      <c r="L52" s="368">
        <v>7240</v>
      </c>
      <c r="M52" s="185"/>
      <c r="N52" s="185"/>
      <c r="O52" s="185"/>
    </row>
    <row r="53" spans="1:15" ht="18.95" customHeight="1">
      <c r="A53" s="193"/>
      <c r="B53" s="194"/>
      <c r="C53" s="195"/>
      <c r="D53" s="196" t="s">
        <v>43</v>
      </c>
      <c r="E53" s="440">
        <v>1365901.6222499998</v>
      </c>
      <c r="F53" s="441">
        <v>1160015.9834099996</v>
      </c>
      <c r="G53" s="441">
        <v>1265.0639999999999</v>
      </c>
      <c r="H53" s="441">
        <v>125332.94408</v>
      </c>
      <c r="I53" s="441">
        <v>68714.248760000002</v>
      </c>
      <c r="J53" s="441">
        <v>0</v>
      </c>
      <c r="K53" s="441">
        <v>0</v>
      </c>
      <c r="L53" s="442">
        <v>10573.382</v>
      </c>
      <c r="M53" s="185"/>
      <c r="N53" s="185"/>
      <c r="O53" s="185"/>
    </row>
    <row r="54" spans="1:15" ht="18.95" customHeight="1">
      <c r="A54" s="193"/>
      <c r="B54" s="194"/>
      <c r="C54" s="195"/>
      <c r="D54" s="196" t="s">
        <v>44</v>
      </c>
      <c r="E54" s="440">
        <v>871893.23935999989</v>
      </c>
      <c r="F54" s="441">
        <v>787431.42313000001</v>
      </c>
      <c r="G54" s="441">
        <v>696.72708999999998</v>
      </c>
      <c r="H54" s="441">
        <v>75838.469689999984</v>
      </c>
      <c r="I54" s="441">
        <v>3874.4157100000002</v>
      </c>
      <c r="J54" s="441">
        <v>0</v>
      </c>
      <c r="K54" s="441">
        <v>0</v>
      </c>
      <c r="L54" s="442">
        <v>4052.2037400000004</v>
      </c>
      <c r="M54" s="185"/>
      <c r="N54" s="185"/>
      <c r="O54" s="185"/>
    </row>
    <row r="55" spans="1:15" ht="18.95" customHeight="1">
      <c r="A55" s="203" t="s">
        <v>4</v>
      </c>
      <c r="B55" s="194"/>
      <c r="C55" s="195"/>
      <c r="D55" s="196" t="s">
        <v>45</v>
      </c>
      <c r="E55" s="443">
        <v>0.74343382233166655</v>
      </c>
      <c r="F55" s="443">
        <v>0.75295007446966189</v>
      </c>
      <c r="G55" s="215">
        <v>0.75896197167755985</v>
      </c>
      <c r="H55" s="215">
        <v>0.66246042706149533</v>
      </c>
      <c r="I55" s="215">
        <v>0.88883131681578353</v>
      </c>
      <c r="J55" s="215">
        <v>0</v>
      </c>
      <c r="K55" s="215">
        <v>0</v>
      </c>
      <c r="L55" s="429">
        <v>0.55969664917127082</v>
      </c>
      <c r="M55" s="185"/>
      <c r="N55" s="185"/>
      <c r="O55" s="185"/>
    </row>
    <row r="56" spans="1:15" ht="18.95" customHeight="1">
      <c r="A56" s="197"/>
      <c r="B56" s="198"/>
      <c r="C56" s="195"/>
      <c r="D56" s="204" t="s">
        <v>46</v>
      </c>
      <c r="E56" s="431">
        <v>0.63832799167758658</v>
      </c>
      <c r="F56" s="431">
        <v>0.67881083915348761</v>
      </c>
      <c r="G56" s="431">
        <v>0.55074453940670198</v>
      </c>
      <c r="H56" s="431">
        <v>0.60509605233235642</v>
      </c>
      <c r="I56" s="431">
        <v>5.6384458535409014E-2</v>
      </c>
      <c r="J56" s="431">
        <v>0</v>
      </c>
      <c r="K56" s="431">
        <v>0</v>
      </c>
      <c r="L56" s="432">
        <v>0.38324575239975256</v>
      </c>
      <c r="M56" s="185"/>
      <c r="N56" s="185"/>
      <c r="O56" s="185"/>
    </row>
    <row r="57" spans="1:15" ht="18.95" customHeight="1">
      <c r="A57" s="193" t="s">
        <v>85</v>
      </c>
      <c r="B57" s="194" t="s">
        <v>48</v>
      </c>
      <c r="C57" s="201" t="s">
        <v>355</v>
      </c>
      <c r="D57" s="202" t="s">
        <v>42</v>
      </c>
      <c r="E57" s="440">
        <v>3167157</v>
      </c>
      <c r="F57" s="367">
        <v>2910857</v>
      </c>
      <c r="G57" s="367">
        <v>1504</v>
      </c>
      <c r="H57" s="367">
        <v>219611</v>
      </c>
      <c r="I57" s="367">
        <v>18205</v>
      </c>
      <c r="J57" s="367">
        <v>0</v>
      </c>
      <c r="K57" s="367">
        <v>0</v>
      </c>
      <c r="L57" s="368">
        <v>16980</v>
      </c>
      <c r="M57" s="185"/>
      <c r="N57" s="185"/>
      <c r="O57" s="185"/>
    </row>
    <row r="58" spans="1:15" ht="18.95" customHeight="1">
      <c r="A58" s="193"/>
      <c r="B58" s="194"/>
      <c r="C58" s="195"/>
      <c r="D58" s="196" t="s">
        <v>43</v>
      </c>
      <c r="E58" s="440">
        <v>3537784.3103400012</v>
      </c>
      <c r="F58" s="441">
        <v>3127137.8246600013</v>
      </c>
      <c r="G58" s="441">
        <v>1923.7785699999999</v>
      </c>
      <c r="H58" s="441">
        <v>237837.84726999988</v>
      </c>
      <c r="I58" s="441">
        <v>150477.23983999999</v>
      </c>
      <c r="J58" s="441">
        <v>0</v>
      </c>
      <c r="K58" s="441">
        <v>0</v>
      </c>
      <c r="L58" s="442">
        <v>20407.62</v>
      </c>
      <c r="M58" s="185"/>
      <c r="N58" s="185"/>
      <c r="O58" s="185"/>
    </row>
    <row r="59" spans="1:15" ht="18.95" customHeight="1">
      <c r="A59" s="193"/>
      <c r="B59" s="194"/>
      <c r="C59" s="195"/>
      <c r="D59" s="196" t="s">
        <v>44</v>
      </c>
      <c r="E59" s="440">
        <v>2342467.4058199986</v>
      </c>
      <c r="F59" s="441">
        <v>2167981.0191499987</v>
      </c>
      <c r="G59" s="441">
        <v>912.03323999999986</v>
      </c>
      <c r="H59" s="441">
        <v>145015.07172000007</v>
      </c>
      <c r="I59" s="441">
        <v>16729.769529999998</v>
      </c>
      <c r="J59" s="441">
        <v>0</v>
      </c>
      <c r="K59" s="441">
        <v>0</v>
      </c>
      <c r="L59" s="442">
        <v>11829.51218</v>
      </c>
      <c r="M59" s="185"/>
      <c r="N59" s="185"/>
      <c r="O59" s="185"/>
    </row>
    <row r="60" spans="1:15" ht="18.95" customHeight="1">
      <c r="A60" s="203" t="s">
        <v>4</v>
      </c>
      <c r="B60" s="194"/>
      <c r="C60" s="195"/>
      <c r="D60" s="196" t="s">
        <v>45</v>
      </c>
      <c r="E60" s="443">
        <v>0.7396120261231125</v>
      </c>
      <c r="F60" s="443">
        <v>0.7447913171790983</v>
      </c>
      <c r="G60" s="215">
        <v>0.6064050797872339</v>
      </c>
      <c r="H60" s="215">
        <v>0.66032699509587434</v>
      </c>
      <c r="I60" s="215">
        <v>0.91896564295523198</v>
      </c>
      <c r="J60" s="215">
        <v>0</v>
      </c>
      <c r="K60" s="215">
        <v>0</v>
      </c>
      <c r="L60" s="429">
        <v>0.69667327326266193</v>
      </c>
      <c r="M60" s="185"/>
      <c r="N60" s="185"/>
      <c r="O60" s="185"/>
    </row>
    <row r="61" spans="1:15" ht="18.95" customHeight="1">
      <c r="A61" s="197"/>
      <c r="B61" s="198"/>
      <c r="C61" s="195"/>
      <c r="D61" s="199" t="s">
        <v>46</v>
      </c>
      <c r="E61" s="431">
        <v>0.66212838328599921</v>
      </c>
      <c r="F61" s="431">
        <v>0.6932796508211827</v>
      </c>
      <c r="G61" s="431">
        <v>0.47408431210458901</v>
      </c>
      <c r="H61" s="431">
        <v>0.60972243646056501</v>
      </c>
      <c r="I61" s="431">
        <v>0.11117807282874466</v>
      </c>
      <c r="J61" s="431">
        <v>0</v>
      </c>
      <c r="K61" s="431">
        <v>0</v>
      </c>
      <c r="L61" s="432">
        <v>0.57966152740985966</v>
      </c>
      <c r="M61" s="185"/>
      <c r="N61" s="185"/>
      <c r="O61" s="185"/>
    </row>
    <row r="62" spans="1:15" ht="18.95" customHeight="1">
      <c r="A62" s="193" t="s">
        <v>92</v>
      </c>
      <c r="B62" s="194" t="s">
        <v>48</v>
      </c>
      <c r="C62" s="201" t="s">
        <v>356</v>
      </c>
      <c r="D62" s="196" t="s">
        <v>42</v>
      </c>
      <c r="E62" s="440">
        <v>1708886</v>
      </c>
      <c r="F62" s="367">
        <v>1497897</v>
      </c>
      <c r="G62" s="367">
        <v>1038</v>
      </c>
      <c r="H62" s="367">
        <v>174552</v>
      </c>
      <c r="I62" s="367">
        <v>19642</v>
      </c>
      <c r="J62" s="367">
        <v>0</v>
      </c>
      <c r="K62" s="367">
        <v>0</v>
      </c>
      <c r="L62" s="368">
        <v>15757</v>
      </c>
      <c r="M62" s="185"/>
      <c r="N62" s="185"/>
      <c r="O62" s="185"/>
    </row>
    <row r="63" spans="1:15" ht="18.95" customHeight="1">
      <c r="A63" s="193"/>
      <c r="B63" s="194"/>
      <c r="C63" s="195"/>
      <c r="D63" s="196" t="s">
        <v>43</v>
      </c>
      <c r="E63" s="440">
        <v>1992179.4043999999</v>
      </c>
      <c r="F63" s="441">
        <v>1653688.1389499998</v>
      </c>
      <c r="G63" s="441">
        <v>1305.0260000000001</v>
      </c>
      <c r="H63" s="441">
        <v>208206.95822999996</v>
      </c>
      <c r="I63" s="441">
        <v>110334.86921999999</v>
      </c>
      <c r="J63" s="441">
        <v>0</v>
      </c>
      <c r="K63" s="441">
        <v>0</v>
      </c>
      <c r="L63" s="442">
        <v>18644.412</v>
      </c>
      <c r="M63" s="185"/>
      <c r="N63" s="185"/>
      <c r="O63" s="185"/>
    </row>
    <row r="64" spans="1:15" ht="18.95" customHeight="1">
      <c r="A64" s="193"/>
      <c r="B64" s="194"/>
      <c r="C64" s="195"/>
      <c r="D64" s="196" t="s">
        <v>44</v>
      </c>
      <c r="E64" s="440">
        <v>1308545.0271999999</v>
      </c>
      <c r="F64" s="441">
        <v>1157767.9169100001</v>
      </c>
      <c r="G64" s="441">
        <v>722.75708000000009</v>
      </c>
      <c r="H64" s="441">
        <v>127130.24924999994</v>
      </c>
      <c r="I64" s="441">
        <v>14657.72467</v>
      </c>
      <c r="J64" s="441">
        <v>0</v>
      </c>
      <c r="K64" s="441">
        <v>0</v>
      </c>
      <c r="L64" s="442">
        <v>8266.3792900000008</v>
      </c>
      <c r="M64" s="185"/>
      <c r="N64" s="185"/>
      <c r="O64" s="185"/>
    </row>
    <row r="65" spans="1:15" ht="18.95" customHeight="1">
      <c r="A65" s="203" t="s">
        <v>4</v>
      </c>
      <c r="B65" s="194"/>
      <c r="C65" s="195"/>
      <c r="D65" s="196" t="s">
        <v>45</v>
      </c>
      <c r="E65" s="443">
        <v>0.76572985395163862</v>
      </c>
      <c r="F65" s="443">
        <v>0.77292892429185733</v>
      </c>
      <c r="G65" s="215">
        <v>0.69629776493256268</v>
      </c>
      <c r="H65" s="215">
        <v>0.72832307421284159</v>
      </c>
      <c r="I65" s="215">
        <v>0.74624400112004885</v>
      </c>
      <c r="J65" s="215">
        <v>0</v>
      </c>
      <c r="K65" s="215">
        <v>0</v>
      </c>
      <c r="L65" s="429">
        <v>0.52461631592308189</v>
      </c>
      <c r="M65" s="185"/>
      <c r="N65" s="185"/>
      <c r="O65" s="185"/>
    </row>
    <row r="66" spans="1:15" ht="18.95" customHeight="1">
      <c r="A66" s="197"/>
      <c r="B66" s="198"/>
      <c r="C66" s="195"/>
      <c r="D66" s="199" t="s">
        <v>46</v>
      </c>
      <c r="E66" s="431">
        <v>0.65684095735047743</v>
      </c>
      <c r="F66" s="431">
        <v>0.70011260868395564</v>
      </c>
      <c r="G66" s="431">
        <v>0.55382580883446009</v>
      </c>
      <c r="H66" s="431">
        <v>0.61059558398409997</v>
      </c>
      <c r="I66" s="431">
        <v>0.13284761901311112</v>
      </c>
      <c r="J66" s="431">
        <v>0</v>
      </c>
      <c r="K66" s="431">
        <v>0</v>
      </c>
      <c r="L66" s="432">
        <v>0.44337034013193877</v>
      </c>
      <c r="M66" s="185"/>
      <c r="N66" s="185"/>
      <c r="O66" s="185"/>
    </row>
    <row r="67" spans="1:15" ht="18.95" customHeight="1">
      <c r="A67" s="193" t="s">
        <v>97</v>
      </c>
      <c r="B67" s="194" t="s">
        <v>48</v>
      </c>
      <c r="C67" s="201" t="s">
        <v>357</v>
      </c>
      <c r="D67" s="202" t="s">
        <v>42</v>
      </c>
      <c r="E67" s="440">
        <v>3260549</v>
      </c>
      <c r="F67" s="367">
        <v>3032050</v>
      </c>
      <c r="G67" s="367">
        <v>1706</v>
      </c>
      <c r="H67" s="367">
        <v>209403</v>
      </c>
      <c r="I67" s="367">
        <v>8426</v>
      </c>
      <c r="J67" s="367">
        <v>0</v>
      </c>
      <c r="K67" s="367">
        <v>0</v>
      </c>
      <c r="L67" s="368">
        <v>8964</v>
      </c>
      <c r="M67" s="185"/>
      <c r="N67" s="185"/>
      <c r="O67" s="185"/>
    </row>
    <row r="68" spans="1:15" ht="18.95" customHeight="1">
      <c r="A68" s="193"/>
      <c r="B68" s="194"/>
      <c r="C68" s="195"/>
      <c r="D68" s="196" t="s">
        <v>43</v>
      </c>
      <c r="E68" s="440">
        <v>3651575.7352300007</v>
      </c>
      <c r="F68" s="441">
        <v>3287784.0971800005</v>
      </c>
      <c r="G68" s="441">
        <v>2205.8650000000002</v>
      </c>
      <c r="H68" s="441">
        <v>227217.26805000004</v>
      </c>
      <c r="I68" s="441">
        <v>122443.12999999999</v>
      </c>
      <c r="J68" s="441">
        <v>0</v>
      </c>
      <c r="K68" s="441">
        <v>0</v>
      </c>
      <c r="L68" s="442">
        <v>11925.375</v>
      </c>
      <c r="M68" s="185"/>
      <c r="N68" s="185"/>
      <c r="O68" s="185"/>
    </row>
    <row r="69" spans="1:15" ht="18.95" customHeight="1">
      <c r="A69" s="203" t="s">
        <v>4</v>
      </c>
      <c r="B69" s="194"/>
      <c r="C69" s="195"/>
      <c r="D69" s="196" t="s">
        <v>44</v>
      </c>
      <c r="E69" s="440">
        <v>2512179.5391999995</v>
      </c>
      <c r="F69" s="441">
        <v>2343630.3549099993</v>
      </c>
      <c r="G69" s="441">
        <v>1228.0742400000004</v>
      </c>
      <c r="H69" s="441">
        <v>139976.59455000001</v>
      </c>
      <c r="I69" s="441">
        <v>22339.256069999999</v>
      </c>
      <c r="J69" s="441">
        <v>0</v>
      </c>
      <c r="K69" s="441">
        <v>0</v>
      </c>
      <c r="L69" s="442">
        <v>5005.2594300000001</v>
      </c>
      <c r="M69" s="185"/>
      <c r="N69" s="185"/>
      <c r="O69" s="185"/>
    </row>
    <row r="70" spans="1:15" ht="18.95" customHeight="1">
      <c r="A70" s="193"/>
      <c r="B70" s="194"/>
      <c r="C70" s="195"/>
      <c r="D70" s="196" t="s">
        <v>45</v>
      </c>
      <c r="E70" s="443">
        <v>0.77047746842632925</v>
      </c>
      <c r="F70" s="443">
        <v>0.77295241005590254</v>
      </c>
      <c r="G70" s="215">
        <v>0.71985594372801898</v>
      </c>
      <c r="H70" s="215">
        <v>0.66845553573731042</v>
      </c>
      <c r="I70" s="215">
        <v>2.6512290612390221</v>
      </c>
      <c r="J70" s="215">
        <v>0</v>
      </c>
      <c r="K70" s="215">
        <v>0</v>
      </c>
      <c r="L70" s="429">
        <v>0.55837343038821952</v>
      </c>
      <c r="M70" s="185"/>
      <c r="N70" s="185"/>
      <c r="O70" s="185"/>
    </row>
    <row r="71" spans="1:15" ht="18.95" customHeight="1">
      <c r="A71" s="209" t="s">
        <v>4</v>
      </c>
      <c r="B71" s="210" t="s">
        <v>4</v>
      </c>
      <c r="C71" s="205"/>
      <c r="D71" s="204" t="s">
        <v>46</v>
      </c>
      <c r="E71" s="431">
        <v>0.68797136396837344</v>
      </c>
      <c r="F71" s="431">
        <v>0.71282976182048541</v>
      </c>
      <c r="G71" s="431">
        <v>0.55673136842009829</v>
      </c>
      <c r="H71" s="431">
        <v>0.61604734425025132</v>
      </c>
      <c r="I71" s="431">
        <v>0.18244597365323806</v>
      </c>
      <c r="J71" s="431">
        <v>0</v>
      </c>
      <c r="K71" s="431">
        <v>0</v>
      </c>
      <c r="L71" s="432">
        <v>0.41971505550139931</v>
      </c>
      <c r="M71" s="185"/>
      <c r="N71" s="185"/>
      <c r="O71" s="185"/>
    </row>
    <row r="72" spans="1:15" ht="18.95" customHeight="1">
      <c r="A72" s="206" t="s">
        <v>102</v>
      </c>
      <c r="B72" s="207" t="s">
        <v>48</v>
      </c>
      <c r="C72" s="201" t="s">
        <v>358</v>
      </c>
      <c r="D72" s="208" t="s">
        <v>42</v>
      </c>
      <c r="E72" s="444">
        <v>4885357</v>
      </c>
      <c r="F72" s="367">
        <v>4528949</v>
      </c>
      <c r="G72" s="367">
        <v>2495</v>
      </c>
      <c r="H72" s="367">
        <v>311889</v>
      </c>
      <c r="I72" s="367">
        <v>29387</v>
      </c>
      <c r="J72" s="367">
        <v>0</v>
      </c>
      <c r="K72" s="367">
        <v>0</v>
      </c>
      <c r="L72" s="368">
        <v>12637</v>
      </c>
      <c r="M72" s="185"/>
      <c r="N72" s="185"/>
      <c r="O72" s="185"/>
    </row>
    <row r="73" spans="1:15" ht="18.95" customHeight="1">
      <c r="A73" s="193"/>
      <c r="B73" s="194"/>
      <c r="C73" s="195"/>
      <c r="D73" s="196" t="s">
        <v>43</v>
      </c>
      <c r="E73" s="445">
        <v>5350011.8158000037</v>
      </c>
      <c r="F73" s="441">
        <v>4850515.745690004</v>
      </c>
      <c r="G73" s="441">
        <v>3162.3020000000001</v>
      </c>
      <c r="H73" s="441">
        <v>338848.16509999981</v>
      </c>
      <c r="I73" s="441">
        <v>137787.02500999998</v>
      </c>
      <c r="J73" s="441">
        <v>0</v>
      </c>
      <c r="K73" s="441">
        <v>0</v>
      </c>
      <c r="L73" s="442">
        <v>19698.578000000001</v>
      </c>
      <c r="M73" s="185"/>
      <c r="N73" s="185"/>
      <c r="O73" s="185"/>
    </row>
    <row r="74" spans="1:15" ht="18.95" customHeight="1">
      <c r="A74" s="193"/>
      <c r="B74" s="194"/>
      <c r="C74" s="195"/>
      <c r="D74" s="196" t="s">
        <v>44</v>
      </c>
      <c r="E74" s="445">
        <v>3685526.0745300003</v>
      </c>
      <c r="F74" s="441">
        <v>3446416.3739299998</v>
      </c>
      <c r="G74" s="441">
        <v>1720.7462899999998</v>
      </c>
      <c r="H74" s="441">
        <v>211222.76938999988</v>
      </c>
      <c r="I74" s="441">
        <v>15137.828240000001</v>
      </c>
      <c r="J74" s="441">
        <v>0</v>
      </c>
      <c r="K74" s="441">
        <v>0</v>
      </c>
      <c r="L74" s="442">
        <v>11028.356679999999</v>
      </c>
      <c r="M74" s="185"/>
      <c r="N74" s="185"/>
      <c r="O74" s="185"/>
    </row>
    <row r="75" spans="1:15" ht="18.95" customHeight="1">
      <c r="A75" s="193"/>
      <c r="B75" s="194"/>
      <c r="C75" s="195"/>
      <c r="D75" s="196" t="s">
        <v>45</v>
      </c>
      <c r="E75" s="443">
        <v>0.75440261060348313</v>
      </c>
      <c r="F75" s="443">
        <v>0.7609748694299715</v>
      </c>
      <c r="G75" s="215">
        <v>0.68967787174348694</v>
      </c>
      <c r="H75" s="215">
        <v>0.67723699582223129</v>
      </c>
      <c r="I75" s="215">
        <v>0.51511989110831324</v>
      </c>
      <c r="J75" s="215">
        <v>0</v>
      </c>
      <c r="K75" s="215">
        <v>0</v>
      </c>
      <c r="L75" s="429">
        <v>0.87270370182796542</v>
      </c>
      <c r="M75" s="185"/>
      <c r="N75" s="185"/>
      <c r="O75" s="185"/>
    </row>
    <row r="76" spans="1:15" ht="18.95" customHeight="1">
      <c r="A76" s="209" t="s">
        <v>4</v>
      </c>
      <c r="B76" s="210" t="s">
        <v>4</v>
      </c>
      <c r="C76" s="195"/>
      <c r="D76" s="204" t="s">
        <v>46</v>
      </c>
      <c r="E76" s="431">
        <v>0.68888185697939286</v>
      </c>
      <c r="F76" s="431">
        <v>0.7105257573882453</v>
      </c>
      <c r="G76" s="431">
        <v>0.54414356693320243</v>
      </c>
      <c r="H76" s="431">
        <v>0.62335521081444989</v>
      </c>
      <c r="I76" s="431">
        <v>0.10986396025969326</v>
      </c>
      <c r="J76" s="431">
        <v>0</v>
      </c>
      <c r="K76" s="431">
        <v>0</v>
      </c>
      <c r="L76" s="432">
        <v>0.55985547180106088</v>
      </c>
      <c r="M76" s="185"/>
      <c r="N76" s="185"/>
      <c r="O76" s="185"/>
    </row>
    <row r="77" spans="1:15" ht="18.95" customHeight="1">
      <c r="A77" s="193" t="s">
        <v>107</v>
      </c>
      <c r="B77" s="194" t="s">
        <v>48</v>
      </c>
      <c r="C77" s="201" t="s">
        <v>359</v>
      </c>
      <c r="D77" s="202" t="s">
        <v>42</v>
      </c>
      <c r="E77" s="444">
        <v>1774682</v>
      </c>
      <c r="F77" s="367">
        <v>1603910</v>
      </c>
      <c r="G77" s="367">
        <v>1151</v>
      </c>
      <c r="H77" s="367">
        <v>144258</v>
      </c>
      <c r="I77" s="367">
        <v>10684</v>
      </c>
      <c r="J77" s="367">
        <v>0</v>
      </c>
      <c r="K77" s="367">
        <v>0</v>
      </c>
      <c r="L77" s="368">
        <v>14679</v>
      </c>
      <c r="M77" s="185"/>
      <c r="N77" s="185"/>
      <c r="O77" s="185"/>
    </row>
    <row r="78" spans="1:15" ht="18.95" customHeight="1">
      <c r="A78" s="193"/>
      <c r="B78" s="194"/>
      <c r="C78" s="195"/>
      <c r="D78" s="196" t="s">
        <v>43</v>
      </c>
      <c r="E78" s="445">
        <v>2029224.3705600002</v>
      </c>
      <c r="F78" s="441">
        <v>1761510.7124200002</v>
      </c>
      <c r="G78" s="441">
        <v>1395.6090000000002</v>
      </c>
      <c r="H78" s="441">
        <v>152926.19113999998</v>
      </c>
      <c r="I78" s="441">
        <v>97456.869000000006</v>
      </c>
      <c r="J78" s="441">
        <v>0</v>
      </c>
      <c r="K78" s="441">
        <v>0</v>
      </c>
      <c r="L78" s="442">
        <v>15934.989</v>
      </c>
      <c r="M78" s="185"/>
      <c r="N78" s="185"/>
      <c r="O78" s="185"/>
    </row>
    <row r="79" spans="1:15" ht="18.95" customHeight="1">
      <c r="A79" s="193"/>
      <c r="B79" s="194"/>
      <c r="C79" s="195"/>
      <c r="D79" s="196" t="s">
        <v>44</v>
      </c>
      <c r="E79" s="445">
        <v>1358036.940230001</v>
      </c>
      <c r="F79" s="441">
        <v>1236587.8936200009</v>
      </c>
      <c r="G79" s="441">
        <v>746.1858299999999</v>
      </c>
      <c r="H79" s="441">
        <v>91108.960490000041</v>
      </c>
      <c r="I79" s="441">
        <v>24218.931240000002</v>
      </c>
      <c r="J79" s="441">
        <v>0</v>
      </c>
      <c r="K79" s="441">
        <v>0</v>
      </c>
      <c r="L79" s="442">
        <v>5374.9690500000006</v>
      </c>
      <c r="M79" s="185"/>
      <c r="N79" s="185"/>
      <c r="O79" s="185"/>
    </row>
    <row r="80" spans="1:15" ht="18.95" customHeight="1">
      <c r="A80" s="203" t="s">
        <v>4</v>
      </c>
      <c r="B80" s="194"/>
      <c r="C80" s="195"/>
      <c r="D80" s="196" t="s">
        <v>45</v>
      </c>
      <c r="E80" s="443">
        <v>0.76522832835967292</v>
      </c>
      <c r="F80" s="443">
        <v>0.77098334296812221</v>
      </c>
      <c r="G80" s="215">
        <v>0.64829350999131186</v>
      </c>
      <c r="H80" s="215">
        <v>0.63156955239917401</v>
      </c>
      <c r="I80" s="215">
        <v>2.2668411868214156</v>
      </c>
      <c r="J80" s="215">
        <v>0</v>
      </c>
      <c r="K80" s="215">
        <v>0</v>
      </c>
      <c r="L80" s="429">
        <v>0.36616724913141224</v>
      </c>
      <c r="M80" s="185"/>
      <c r="N80" s="185"/>
      <c r="O80" s="185"/>
    </row>
    <row r="81" spans="1:15" ht="18.95" customHeight="1">
      <c r="A81" s="197"/>
      <c r="B81" s="198"/>
      <c r="C81" s="195"/>
      <c r="D81" s="199" t="s">
        <v>46</v>
      </c>
      <c r="E81" s="431">
        <v>0.66923941971740997</v>
      </c>
      <c r="F81" s="431">
        <v>0.70200418589629277</v>
      </c>
      <c r="G81" s="431">
        <v>0.53466682287087564</v>
      </c>
      <c r="H81" s="431">
        <v>0.59577080819721806</v>
      </c>
      <c r="I81" s="431">
        <v>0.24850922760508548</v>
      </c>
      <c r="J81" s="431">
        <v>0</v>
      </c>
      <c r="K81" s="431">
        <v>0</v>
      </c>
      <c r="L81" s="432">
        <v>0.33730610356869406</v>
      </c>
      <c r="M81" s="185"/>
      <c r="N81" s="185"/>
      <c r="O81" s="185"/>
    </row>
    <row r="82" spans="1:15" ht="18.95" customHeight="1">
      <c r="A82" s="193" t="s">
        <v>111</v>
      </c>
      <c r="B82" s="194" t="s">
        <v>48</v>
      </c>
      <c r="C82" s="201" t="s">
        <v>360</v>
      </c>
      <c r="D82" s="196" t="s">
        <v>42</v>
      </c>
      <c r="E82" s="446">
        <v>2354057</v>
      </c>
      <c r="F82" s="367">
        <v>2133476</v>
      </c>
      <c r="G82" s="367">
        <v>1322</v>
      </c>
      <c r="H82" s="367">
        <v>190750</v>
      </c>
      <c r="I82" s="367">
        <v>20006</v>
      </c>
      <c r="J82" s="367">
        <v>0</v>
      </c>
      <c r="K82" s="367">
        <v>0</v>
      </c>
      <c r="L82" s="368">
        <v>8503</v>
      </c>
      <c r="M82" s="185"/>
      <c r="N82" s="185"/>
      <c r="O82" s="185"/>
    </row>
    <row r="83" spans="1:15" ht="18.95" customHeight="1">
      <c r="A83" s="193"/>
      <c r="B83" s="194"/>
      <c r="C83" s="195"/>
      <c r="D83" s="196" t="s">
        <v>43</v>
      </c>
      <c r="E83" s="446">
        <v>2649636.13161</v>
      </c>
      <c r="F83" s="441">
        <v>2305890.0656099999</v>
      </c>
      <c r="G83" s="441">
        <v>1619.569</v>
      </c>
      <c r="H83" s="441">
        <v>211309.11800000002</v>
      </c>
      <c r="I83" s="441">
        <v>119538.33</v>
      </c>
      <c r="J83" s="441">
        <v>0</v>
      </c>
      <c r="K83" s="441">
        <v>0</v>
      </c>
      <c r="L83" s="442">
        <v>11279.049000000001</v>
      </c>
      <c r="M83" s="185"/>
      <c r="N83" s="185"/>
      <c r="O83" s="185"/>
    </row>
    <row r="84" spans="1:15" ht="18.95" customHeight="1">
      <c r="A84" s="193"/>
      <c r="B84" s="194"/>
      <c r="C84" s="195"/>
      <c r="D84" s="196" t="s">
        <v>44</v>
      </c>
      <c r="E84" s="446">
        <v>1761827.0362900004</v>
      </c>
      <c r="F84" s="441">
        <v>1595123.1079400002</v>
      </c>
      <c r="G84" s="441">
        <v>931.53062</v>
      </c>
      <c r="H84" s="441">
        <v>130599.36128000001</v>
      </c>
      <c r="I84" s="441">
        <v>30214.305400000001</v>
      </c>
      <c r="J84" s="441">
        <v>0</v>
      </c>
      <c r="K84" s="441">
        <v>0</v>
      </c>
      <c r="L84" s="442">
        <v>4958.7310500000003</v>
      </c>
      <c r="M84" s="185"/>
      <c r="N84" s="185"/>
      <c r="O84" s="185"/>
    </row>
    <row r="85" spans="1:15" ht="18.95" customHeight="1">
      <c r="A85" s="203" t="s">
        <v>4</v>
      </c>
      <c r="B85" s="194"/>
      <c r="C85" s="195"/>
      <c r="D85" s="196" t="s">
        <v>45</v>
      </c>
      <c r="E85" s="443">
        <v>0.74842157020412015</v>
      </c>
      <c r="F85" s="443">
        <v>0.74766395681976283</v>
      </c>
      <c r="G85" s="215">
        <v>0.70463738275340393</v>
      </c>
      <c r="H85" s="215">
        <v>0.68466244445609448</v>
      </c>
      <c r="I85" s="215">
        <v>1.5102621913425973</v>
      </c>
      <c r="J85" s="215">
        <v>0</v>
      </c>
      <c r="K85" s="215">
        <v>0</v>
      </c>
      <c r="L85" s="429">
        <v>0.5831742973068329</v>
      </c>
      <c r="M85" s="185"/>
      <c r="N85" s="185"/>
      <c r="O85" s="185"/>
    </row>
    <row r="86" spans="1:15" ht="18.95" customHeight="1">
      <c r="A86" s="197"/>
      <c r="B86" s="198"/>
      <c r="C86" s="195"/>
      <c r="D86" s="204" t="s">
        <v>46</v>
      </c>
      <c r="E86" s="431">
        <v>0.66493169204311098</v>
      </c>
      <c r="F86" s="431">
        <v>0.69176025853514689</v>
      </c>
      <c r="G86" s="431">
        <v>0.57517192537026829</v>
      </c>
      <c r="H86" s="431">
        <v>0.61804886848280727</v>
      </c>
      <c r="I86" s="431">
        <v>0.25275830271344762</v>
      </c>
      <c r="J86" s="431">
        <v>0</v>
      </c>
      <c r="K86" s="431">
        <v>0</v>
      </c>
      <c r="L86" s="432">
        <v>0.43964088195733525</v>
      </c>
      <c r="M86" s="185"/>
      <c r="N86" s="185"/>
      <c r="O86" s="185"/>
    </row>
    <row r="87" spans="1:15" ht="18.95" customHeight="1">
      <c r="A87" s="193" t="s">
        <v>115</v>
      </c>
      <c r="B87" s="194" t="s">
        <v>48</v>
      </c>
      <c r="C87" s="201" t="s">
        <v>361</v>
      </c>
      <c r="D87" s="202" t="s">
        <v>42</v>
      </c>
      <c r="E87" s="444">
        <v>4625785</v>
      </c>
      <c r="F87" s="367">
        <v>4228111</v>
      </c>
      <c r="G87" s="367">
        <v>2943</v>
      </c>
      <c r="H87" s="367">
        <v>361432</v>
      </c>
      <c r="I87" s="367">
        <v>26071</v>
      </c>
      <c r="J87" s="367">
        <v>0</v>
      </c>
      <c r="K87" s="367">
        <v>0</v>
      </c>
      <c r="L87" s="368">
        <v>7228</v>
      </c>
      <c r="M87" s="185"/>
      <c r="N87" s="185"/>
      <c r="O87" s="185"/>
    </row>
    <row r="88" spans="1:15" ht="18.95" customHeight="1">
      <c r="A88" s="193"/>
      <c r="B88" s="194"/>
      <c r="C88" s="195"/>
      <c r="D88" s="196" t="s">
        <v>43</v>
      </c>
      <c r="E88" s="445">
        <v>5222270.2307100017</v>
      </c>
      <c r="F88" s="441">
        <v>4642685.859290001</v>
      </c>
      <c r="G88" s="441">
        <v>3657.76107</v>
      </c>
      <c r="H88" s="441">
        <v>397573.70963000006</v>
      </c>
      <c r="I88" s="441">
        <v>163400.39471999998</v>
      </c>
      <c r="J88" s="441">
        <v>0</v>
      </c>
      <c r="K88" s="441">
        <v>0</v>
      </c>
      <c r="L88" s="442">
        <v>14952.505999999999</v>
      </c>
      <c r="M88" s="185"/>
      <c r="N88" s="185"/>
      <c r="O88" s="185"/>
    </row>
    <row r="89" spans="1:15" ht="18.95" customHeight="1">
      <c r="A89" s="193"/>
      <c r="B89" s="194"/>
      <c r="C89" s="195"/>
      <c r="D89" s="196" t="s">
        <v>44</v>
      </c>
      <c r="E89" s="445">
        <v>3559645.3130000019</v>
      </c>
      <c r="F89" s="441">
        <v>3268573.1218100018</v>
      </c>
      <c r="G89" s="441">
        <v>2212.8574399999993</v>
      </c>
      <c r="H89" s="441">
        <v>258290.08414000022</v>
      </c>
      <c r="I89" s="441">
        <v>24958.651719999998</v>
      </c>
      <c r="J89" s="441">
        <v>0</v>
      </c>
      <c r="K89" s="441">
        <v>0</v>
      </c>
      <c r="L89" s="442">
        <v>5610.59789</v>
      </c>
      <c r="M89" s="185"/>
      <c r="N89" s="185"/>
      <c r="O89" s="185"/>
    </row>
    <row r="90" spans="1:15" ht="18.95" customHeight="1">
      <c r="A90" s="203" t="s">
        <v>4</v>
      </c>
      <c r="B90" s="194"/>
      <c r="C90" s="195"/>
      <c r="D90" s="196" t="s">
        <v>45</v>
      </c>
      <c r="E90" s="443">
        <v>0.76952242981461572</v>
      </c>
      <c r="F90" s="443">
        <v>0.77305754787658176</v>
      </c>
      <c r="G90" s="215">
        <v>0.75190534828406363</v>
      </c>
      <c r="H90" s="215">
        <v>0.71462981733770181</v>
      </c>
      <c r="I90" s="215">
        <v>0.95733388515975593</v>
      </c>
      <c r="J90" s="215">
        <v>0</v>
      </c>
      <c r="K90" s="215">
        <v>0</v>
      </c>
      <c r="L90" s="429">
        <v>0.77623103071389044</v>
      </c>
      <c r="M90" s="185"/>
      <c r="N90" s="185"/>
      <c r="O90" s="185"/>
    </row>
    <row r="91" spans="1:15" ht="18.95" customHeight="1">
      <c r="A91" s="197"/>
      <c r="B91" s="198"/>
      <c r="C91" s="195"/>
      <c r="D91" s="199" t="s">
        <v>46</v>
      </c>
      <c r="E91" s="431">
        <v>0.68162794258849468</v>
      </c>
      <c r="F91" s="431">
        <v>0.70402633752822119</v>
      </c>
      <c r="G91" s="431">
        <v>0.60497593955747342</v>
      </c>
      <c r="H91" s="431">
        <v>0.64966590567665194</v>
      </c>
      <c r="I91" s="431">
        <v>0.1527453575786564</v>
      </c>
      <c r="J91" s="431">
        <v>0</v>
      </c>
      <c r="K91" s="431">
        <v>0</v>
      </c>
      <c r="L91" s="432">
        <v>0.37522793102373608</v>
      </c>
      <c r="M91" s="185"/>
      <c r="N91" s="185"/>
      <c r="O91" s="185"/>
    </row>
    <row r="92" spans="1:15" ht="18.95" customHeight="1">
      <c r="A92" s="193" t="s">
        <v>119</v>
      </c>
      <c r="B92" s="194" t="s">
        <v>48</v>
      </c>
      <c r="C92" s="201" t="s">
        <v>362</v>
      </c>
      <c r="D92" s="196" t="s">
        <v>42</v>
      </c>
      <c r="E92" s="446">
        <v>2272397</v>
      </c>
      <c r="F92" s="367">
        <v>2066622</v>
      </c>
      <c r="G92" s="367">
        <v>1143</v>
      </c>
      <c r="H92" s="367">
        <v>185752</v>
      </c>
      <c r="I92" s="367">
        <v>10720</v>
      </c>
      <c r="J92" s="367">
        <v>0</v>
      </c>
      <c r="K92" s="367">
        <v>0</v>
      </c>
      <c r="L92" s="368">
        <v>8160</v>
      </c>
      <c r="M92" s="185"/>
      <c r="N92" s="185"/>
      <c r="O92" s="185"/>
    </row>
    <row r="93" spans="1:15" ht="18.95" customHeight="1">
      <c r="A93" s="193"/>
      <c r="B93" s="194"/>
      <c r="C93" s="211"/>
      <c r="D93" s="196" t="s">
        <v>43</v>
      </c>
      <c r="E93" s="446">
        <v>2562802.2763100006</v>
      </c>
      <c r="F93" s="441">
        <v>2252368.1327900006</v>
      </c>
      <c r="G93" s="441">
        <v>1517.31926</v>
      </c>
      <c r="H93" s="441">
        <v>200164.26783999999</v>
      </c>
      <c r="I93" s="441">
        <v>98156.294420000006</v>
      </c>
      <c r="J93" s="441">
        <v>0</v>
      </c>
      <c r="K93" s="441">
        <v>0</v>
      </c>
      <c r="L93" s="442">
        <v>10596.262000000001</v>
      </c>
      <c r="M93" s="185"/>
      <c r="N93" s="185"/>
      <c r="O93" s="185"/>
    </row>
    <row r="94" spans="1:15" ht="18.95" customHeight="1">
      <c r="A94" s="193"/>
      <c r="B94" s="194"/>
      <c r="C94" s="211"/>
      <c r="D94" s="196" t="s">
        <v>44</v>
      </c>
      <c r="E94" s="446">
        <v>1681658.1814299989</v>
      </c>
      <c r="F94" s="441">
        <v>1546325.6157799992</v>
      </c>
      <c r="G94" s="441">
        <v>890.40496000000007</v>
      </c>
      <c r="H94" s="441">
        <v>125636.45442999995</v>
      </c>
      <c r="I94" s="441">
        <v>3580.6080899999997</v>
      </c>
      <c r="J94" s="441">
        <v>0</v>
      </c>
      <c r="K94" s="441">
        <v>0</v>
      </c>
      <c r="L94" s="442">
        <v>5225.0981700000002</v>
      </c>
      <c r="M94" s="185"/>
      <c r="N94" s="185"/>
      <c r="O94" s="185"/>
    </row>
    <row r="95" spans="1:15" ht="18.95" customHeight="1">
      <c r="A95" s="203" t="s">
        <v>4</v>
      </c>
      <c r="B95" s="194"/>
      <c r="C95" s="212" t="s">
        <v>4</v>
      </c>
      <c r="D95" s="196" t="s">
        <v>45</v>
      </c>
      <c r="E95" s="443">
        <v>0.74003714202667881</v>
      </c>
      <c r="F95" s="443">
        <v>0.74823824375236458</v>
      </c>
      <c r="G95" s="215">
        <v>0.77900696412948389</v>
      </c>
      <c r="H95" s="215">
        <v>0.67636663093802463</v>
      </c>
      <c r="I95" s="215">
        <v>0.33401194869402984</v>
      </c>
      <c r="J95" s="215">
        <v>0</v>
      </c>
      <c r="K95" s="215">
        <v>0</v>
      </c>
      <c r="L95" s="429">
        <v>0.6403306580882353</v>
      </c>
      <c r="M95" s="185"/>
      <c r="N95" s="185"/>
      <c r="O95" s="185"/>
    </row>
    <row r="96" spans="1:15" ht="18.95" customHeight="1">
      <c r="A96" s="197"/>
      <c r="B96" s="198"/>
      <c r="C96" s="213"/>
      <c r="D96" s="204" t="s">
        <v>46</v>
      </c>
      <c r="E96" s="431">
        <v>0.65617944738651501</v>
      </c>
      <c r="F96" s="431">
        <v>0.68653325061235482</v>
      </c>
      <c r="G96" s="431">
        <v>0.58682769241326316</v>
      </c>
      <c r="H96" s="431">
        <v>0.62766674484791984</v>
      </c>
      <c r="I96" s="431">
        <v>3.6478639614072744E-2</v>
      </c>
      <c r="J96" s="431">
        <v>0</v>
      </c>
      <c r="K96" s="431">
        <v>0</v>
      </c>
      <c r="L96" s="432">
        <v>0.49310767985918053</v>
      </c>
      <c r="M96" s="185"/>
      <c r="N96" s="185"/>
      <c r="O96" s="185"/>
    </row>
    <row r="97" spans="1:15" ht="7.5" customHeight="1">
      <c r="A97" s="194"/>
      <c r="B97" s="194"/>
      <c r="C97" s="211"/>
      <c r="D97" s="214"/>
      <c r="E97" s="215"/>
      <c r="F97" s="215"/>
      <c r="G97" s="215"/>
      <c r="H97" s="215"/>
      <c r="I97" s="215"/>
      <c r="J97" s="215"/>
      <c r="K97" s="215"/>
      <c r="L97" s="215"/>
      <c r="M97" s="185"/>
      <c r="N97" s="185"/>
      <c r="O97" s="185"/>
    </row>
    <row r="98" spans="1:15" s="216" customFormat="1" ht="18" customHeight="1">
      <c r="A98" s="94" t="s">
        <v>233</v>
      </c>
      <c r="E98" s="217"/>
      <c r="F98" s="217"/>
      <c r="G98" s="217"/>
      <c r="H98" s="217"/>
      <c r="I98" s="217"/>
      <c r="J98" s="217"/>
      <c r="K98" s="217"/>
      <c r="L98" s="217"/>
    </row>
    <row r="99" spans="1:15" ht="18">
      <c r="A99" s="94" t="s">
        <v>363</v>
      </c>
      <c r="E99" s="218"/>
      <c r="F99" s="218"/>
      <c r="G99" s="218"/>
      <c r="H99" s="218"/>
      <c r="I99" s="218"/>
      <c r="J99" s="218"/>
      <c r="K99" s="218"/>
      <c r="L99" s="218"/>
    </row>
    <row r="100" spans="1:15" ht="18">
      <c r="E100" s="218"/>
      <c r="F100" s="218"/>
      <c r="G100" s="218"/>
      <c r="H100" s="218"/>
      <c r="I100" s="218"/>
      <c r="J100" s="218"/>
      <c r="K100" s="218"/>
      <c r="L100" s="218"/>
    </row>
    <row r="101" spans="1:15" ht="18">
      <c r="E101" s="218"/>
      <c r="F101" s="218"/>
      <c r="G101" s="218"/>
      <c r="H101" s="218"/>
      <c r="I101" s="218"/>
      <c r="J101" s="218"/>
      <c r="K101" s="218"/>
      <c r="L101" s="218"/>
    </row>
    <row r="102" spans="1:15">
      <c r="G102" s="200"/>
      <c r="H102" s="433"/>
      <c r="I102" s="434"/>
      <c r="J102" s="200"/>
    </row>
  </sheetData>
  <phoneticPr fontId="35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50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N78"/>
  <sheetViews>
    <sheetView showGridLines="0" zoomScale="75" zoomScaleNormal="75" workbookViewId="0">
      <selection sqref="A1:C1"/>
    </sheetView>
  </sheetViews>
  <sheetFormatPr defaultColWidth="5.140625" defaultRowHeight="15"/>
  <cols>
    <col min="1" max="1" width="5.140625" style="566" customWidth="1"/>
    <col min="2" max="2" width="2.5703125" style="566" customWidth="1"/>
    <col min="3" max="3" width="58.5703125" style="566" customWidth="1"/>
    <col min="4" max="4" width="19.85546875" style="566" customWidth="1"/>
    <col min="5" max="5" width="2.28515625" style="566" customWidth="1"/>
    <col min="6" max="7" width="20.85546875" style="566" customWidth="1"/>
    <col min="8" max="9" width="20.7109375" style="566" customWidth="1"/>
    <col min="10" max="10" width="5.85546875" style="566" customWidth="1"/>
    <col min="11" max="244" width="12.5703125" style="566" customWidth="1"/>
    <col min="245" max="16384" width="5.140625" style="566"/>
  </cols>
  <sheetData>
    <row r="1" spans="1:14" ht="16.5" customHeight="1">
      <c r="A1" s="1559" t="s">
        <v>634</v>
      </c>
      <c r="B1" s="1559"/>
      <c r="C1" s="1559"/>
      <c r="D1" s="574"/>
      <c r="E1" s="574"/>
      <c r="F1" s="574"/>
      <c r="G1" s="574"/>
      <c r="H1" s="656"/>
      <c r="I1" s="656"/>
    </row>
    <row r="2" spans="1:14" ht="16.5" customHeight="1">
      <c r="A2" s="574"/>
      <c r="B2" s="574"/>
      <c r="C2" s="673" t="s">
        <v>633</v>
      </c>
      <c r="D2" s="672"/>
      <c r="E2" s="672"/>
      <c r="F2" s="672"/>
      <c r="G2" s="672"/>
      <c r="H2" s="671"/>
      <c r="I2" s="671"/>
    </row>
    <row r="3" spans="1:14" ht="12" customHeight="1">
      <c r="A3" s="574"/>
      <c r="B3" s="574"/>
      <c r="C3" s="673"/>
      <c r="D3" s="672"/>
      <c r="E3" s="672"/>
      <c r="F3" s="672"/>
      <c r="G3" s="672"/>
      <c r="H3" s="671"/>
      <c r="I3" s="671"/>
    </row>
    <row r="4" spans="1:14" ht="15" customHeight="1">
      <c r="A4" s="648"/>
      <c r="B4" s="648"/>
      <c r="C4" s="673"/>
      <c r="D4" s="672"/>
      <c r="E4" s="672"/>
      <c r="F4" s="672"/>
      <c r="G4" s="672"/>
      <c r="H4" s="671"/>
      <c r="I4" s="670" t="s">
        <v>2</v>
      </c>
    </row>
    <row r="5" spans="1:14" ht="16.5" customHeight="1">
      <c r="A5" s="632"/>
      <c r="B5" s="656"/>
      <c r="C5" s="669"/>
      <c r="D5" s="1560" t="s">
        <v>632</v>
      </c>
      <c r="E5" s="1561"/>
      <c r="F5" s="1561"/>
      <c r="G5" s="1562"/>
      <c r="H5" s="1563" t="s">
        <v>631</v>
      </c>
      <c r="I5" s="1564"/>
    </row>
    <row r="6" spans="1:14" ht="15" customHeight="1">
      <c r="A6" s="657"/>
      <c r="B6" s="656"/>
      <c r="C6" s="668"/>
      <c r="D6" s="1565" t="s">
        <v>630</v>
      </c>
      <c r="E6" s="1570"/>
      <c r="F6" s="1570"/>
      <c r="G6" s="1566"/>
      <c r="H6" s="1565" t="s">
        <v>630</v>
      </c>
      <c r="I6" s="1566"/>
      <c r="J6" s="567" t="s">
        <v>4</v>
      </c>
    </row>
    <row r="7" spans="1:14" ht="15.75">
      <c r="A7" s="657"/>
      <c r="B7" s="656"/>
      <c r="C7" s="653" t="s">
        <v>3</v>
      </c>
      <c r="D7" s="667"/>
      <c r="E7" s="666"/>
      <c r="F7" s="665" t="s">
        <v>605</v>
      </c>
      <c r="G7" s="664"/>
      <c r="H7" s="663" t="s">
        <v>4</v>
      </c>
      <c r="I7" s="662" t="s">
        <v>4</v>
      </c>
      <c r="J7" s="567" t="s">
        <v>4</v>
      </c>
    </row>
    <row r="8" spans="1:14" ht="14.25" customHeight="1">
      <c r="A8" s="657"/>
      <c r="B8" s="656"/>
      <c r="C8" s="661"/>
      <c r="D8" s="660"/>
      <c r="E8" s="653"/>
      <c r="F8" s="659"/>
      <c r="G8" s="658" t="s">
        <v>605</v>
      </c>
      <c r="H8" s="651" t="s">
        <v>629</v>
      </c>
      <c r="I8" s="650" t="s">
        <v>628</v>
      </c>
      <c r="J8" s="567" t="s">
        <v>4</v>
      </c>
    </row>
    <row r="9" spans="1:14" ht="14.25" customHeight="1">
      <c r="A9" s="657"/>
      <c r="B9" s="656"/>
      <c r="C9" s="655"/>
      <c r="D9" s="654" t="s">
        <v>627</v>
      </c>
      <c r="E9" s="653"/>
      <c r="F9" s="652" t="s">
        <v>626</v>
      </c>
      <c r="G9" s="643" t="s">
        <v>625</v>
      </c>
      <c r="H9" s="651" t="s">
        <v>624</v>
      </c>
      <c r="I9" s="650" t="s">
        <v>623</v>
      </c>
      <c r="J9" s="567" t="s">
        <v>4</v>
      </c>
    </row>
    <row r="10" spans="1:14" ht="14.25" customHeight="1">
      <c r="A10" s="649"/>
      <c r="B10" s="648"/>
      <c r="C10" s="647"/>
      <c r="D10" s="646"/>
      <c r="E10" s="645"/>
      <c r="F10" s="644"/>
      <c r="G10" s="643" t="s">
        <v>622</v>
      </c>
      <c r="H10" s="642" t="s">
        <v>621</v>
      </c>
      <c r="I10" s="641"/>
      <c r="J10" s="567" t="s">
        <v>4</v>
      </c>
      <c r="K10" s="567"/>
      <c r="L10" s="567"/>
      <c r="M10" s="567"/>
      <c r="N10" s="567" t="s">
        <v>4</v>
      </c>
    </row>
    <row r="11" spans="1:14" ht="9.9499999999999993" customHeight="1">
      <c r="A11" s="640"/>
      <c r="B11" s="639"/>
      <c r="C11" s="638" t="s">
        <v>464</v>
      </c>
      <c r="D11" s="637">
        <v>2</v>
      </c>
      <c r="E11" s="636"/>
      <c r="F11" s="635">
        <v>3</v>
      </c>
      <c r="G11" s="635">
        <v>4</v>
      </c>
      <c r="H11" s="634">
        <v>5</v>
      </c>
      <c r="I11" s="633">
        <v>6</v>
      </c>
      <c r="J11" s="567"/>
      <c r="K11" s="567"/>
      <c r="L11" s="567"/>
      <c r="M11" s="567"/>
      <c r="N11" s="567" t="s">
        <v>4</v>
      </c>
    </row>
    <row r="12" spans="1:14" ht="6.75" customHeight="1">
      <c r="A12" s="632"/>
      <c r="B12" s="631"/>
      <c r="C12" s="630" t="s">
        <v>4</v>
      </c>
      <c r="D12" s="629" t="s">
        <v>4</v>
      </c>
      <c r="E12" s="629"/>
      <c r="F12" s="628" t="s">
        <v>125</v>
      </c>
      <c r="G12" s="627"/>
      <c r="H12" s="626" t="s">
        <v>4</v>
      </c>
      <c r="I12" s="625" t="s">
        <v>125</v>
      </c>
      <c r="J12" s="567"/>
      <c r="K12" s="567"/>
      <c r="L12" s="567"/>
      <c r="M12" s="567"/>
      <c r="N12" s="567" t="s">
        <v>4</v>
      </c>
    </row>
    <row r="13" spans="1:14" ht="21.75" customHeight="1">
      <c r="A13" s="1567" t="s">
        <v>620</v>
      </c>
      <c r="B13" s="1568"/>
      <c r="C13" s="1569"/>
      <c r="D13" s="623">
        <v>2777820.2064099982</v>
      </c>
      <c r="E13" s="623"/>
      <c r="F13" s="623">
        <v>777062.50717999984</v>
      </c>
      <c r="G13" s="624">
        <v>776108.52809999988</v>
      </c>
      <c r="H13" s="623">
        <v>672870.04681999993</v>
      </c>
      <c r="I13" s="622">
        <v>104192.46036</v>
      </c>
      <c r="J13" s="567"/>
      <c r="K13" s="567"/>
      <c r="L13" s="567"/>
      <c r="M13" s="567"/>
      <c r="N13" s="567" t="s">
        <v>4</v>
      </c>
    </row>
    <row r="14" spans="1:14" s="585" customFormat="1" ht="21.75" customHeight="1">
      <c r="A14" s="620" t="s">
        <v>367</v>
      </c>
      <c r="B14" s="599" t="s">
        <v>48</v>
      </c>
      <c r="C14" s="598" t="s">
        <v>368</v>
      </c>
      <c r="D14" s="621">
        <v>28198.150340000022</v>
      </c>
      <c r="E14" s="597"/>
      <c r="F14" s="594">
        <v>0.69699999999999995</v>
      </c>
      <c r="G14" s="596">
        <v>0</v>
      </c>
      <c r="H14" s="595">
        <v>0.69699999999999995</v>
      </c>
      <c r="I14" s="594">
        <v>0</v>
      </c>
      <c r="J14" s="567"/>
      <c r="K14" s="567"/>
      <c r="L14" s="567"/>
      <c r="M14" s="567"/>
      <c r="N14" s="567" t="s">
        <v>4</v>
      </c>
    </row>
    <row r="15" spans="1:14" s="585" customFormat="1" ht="21.75" customHeight="1">
      <c r="A15" s="620" t="s">
        <v>369</v>
      </c>
      <c r="B15" s="599" t="s">
        <v>48</v>
      </c>
      <c r="C15" s="598" t="s">
        <v>370</v>
      </c>
      <c r="D15" s="597">
        <v>38.101700000000001</v>
      </c>
      <c r="E15" s="597"/>
      <c r="F15" s="596">
        <v>0</v>
      </c>
      <c r="G15" s="596">
        <v>0</v>
      </c>
      <c r="H15" s="595">
        <v>0</v>
      </c>
      <c r="I15" s="594">
        <v>0</v>
      </c>
      <c r="J15" s="567"/>
      <c r="K15" s="567"/>
      <c r="L15" s="567"/>
      <c r="M15" s="567"/>
      <c r="N15" s="567" t="s">
        <v>4</v>
      </c>
    </row>
    <row r="16" spans="1:14" s="585" customFormat="1" ht="21.75" customHeight="1">
      <c r="A16" s="600" t="s">
        <v>371</v>
      </c>
      <c r="B16" s="599" t="s">
        <v>48</v>
      </c>
      <c r="C16" s="612" t="s">
        <v>372</v>
      </c>
      <c r="D16" s="597">
        <v>345.25912000000011</v>
      </c>
      <c r="E16" s="597"/>
      <c r="F16" s="596">
        <v>0</v>
      </c>
      <c r="G16" s="596">
        <v>0</v>
      </c>
      <c r="H16" s="595">
        <v>0</v>
      </c>
      <c r="I16" s="594">
        <v>0</v>
      </c>
      <c r="J16" s="567"/>
      <c r="K16" s="567"/>
      <c r="L16" s="567"/>
      <c r="M16" s="567"/>
      <c r="N16" s="567" t="s">
        <v>4</v>
      </c>
    </row>
    <row r="17" spans="1:14" s="585" customFormat="1" ht="21.75" customHeight="1">
      <c r="A17" s="619" t="s">
        <v>373</v>
      </c>
      <c r="B17" s="599" t="s">
        <v>48</v>
      </c>
      <c r="C17" s="612" t="s">
        <v>374</v>
      </c>
      <c r="D17" s="597">
        <v>43146.162700000001</v>
      </c>
      <c r="E17" s="597"/>
      <c r="F17" s="596">
        <v>0</v>
      </c>
      <c r="G17" s="596">
        <v>0</v>
      </c>
      <c r="H17" s="595">
        <v>0</v>
      </c>
      <c r="I17" s="594">
        <v>0</v>
      </c>
      <c r="J17" s="567"/>
      <c r="K17" s="567"/>
      <c r="L17" s="567"/>
      <c r="M17" s="567"/>
      <c r="N17" s="567" t="s">
        <v>4</v>
      </c>
    </row>
    <row r="18" spans="1:14" s="585" customFormat="1" ht="21.75" customHeight="1">
      <c r="A18" s="600" t="s">
        <v>375</v>
      </c>
      <c r="B18" s="599" t="s">
        <v>48</v>
      </c>
      <c r="C18" s="612" t="s">
        <v>376</v>
      </c>
      <c r="D18" s="597">
        <v>45529.462769999991</v>
      </c>
      <c r="E18" s="597"/>
      <c r="F18" s="596">
        <v>0</v>
      </c>
      <c r="G18" s="596">
        <v>0</v>
      </c>
      <c r="H18" s="595">
        <v>0</v>
      </c>
      <c r="I18" s="594">
        <v>0</v>
      </c>
      <c r="J18" s="567"/>
      <c r="K18" s="567"/>
      <c r="L18" s="567"/>
      <c r="M18" s="567"/>
      <c r="N18" s="567" t="s">
        <v>4</v>
      </c>
    </row>
    <row r="19" spans="1:14" s="585" customFormat="1" ht="21.75" customHeight="1">
      <c r="A19" s="600" t="s">
        <v>380</v>
      </c>
      <c r="B19" s="599" t="s">
        <v>48</v>
      </c>
      <c r="C19" s="598" t="s">
        <v>381</v>
      </c>
      <c r="D19" s="597">
        <v>45823.075460000007</v>
      </c>
      <c r="E19" s="597"/>
      <c r="F19" s="596">
        <v>0</v>
      </c>
      <c r="G19" s="596">
        <v>0</v>
      </c>
      <c r="H19" s="595">
        <v>0</v>
      </c>
      <c r="I19" s="594">
        <v>0</v>
      </c>
      <c r="J19" s="567"/>
      <c r="K19" s="567"/>
      <c r="L19" s="567"/>
      <c r="M19" s="567"/>
      <c r="N19" s="567" t="s">
        <v>4</v>
      </c>
    </row>
    <row r="20" spans="1:14" s="585" customFormat="1" ht="21.75" customHeight="1">
      <c r="A20" s="600" t="s">
        <v>382</v>
      </c>
      <c r="B20" s="599" t="s">
        <v>48</v>
      </c>
      <c r="C20" s="598" t="s">
        <v>383</v>
      </c>
      <c r="D20" s="597">
        <v>0</v>
      </c>
      <c r="E20" s="597"/>
      <c r="F20" s="596">
        <v>0</v>
      </c>
      <c r="G20" s="596">
        <v>0</v>
      </c>
      <c r="H20" s="595">
        <v>0</v>
      </c>
      <c r="I20" s="594">
        <v>0</v>
      </c>
      <c r="J20" s="567"/>
      <c r="K20" s="567"/>
      <c r="L20" s="567"/>
      <c r="M20" s="567"/>
      <c r="N20" s="567" t="s">
        <v>4</v>
      </c>
    </row>
    <row r="21" spans="1:14" s="585" customFormat="1" ht="21.75" customHeight="1">
      <c r="A21" s="600" t="s">
        <v>384</v>
      </c>
      <c r="B21" s="599" t="s">
        <v>48</v>
      </c>
      <c r="C21" s="598" t="s">
        <v>385</v>
      </c>
      <c r="D21" s="597">
        <v>167301.87686999986</v>
      </c>
      <c r="E21" s="597"/>
      <c r="F21" s="596">
        <v>3122.6711100000002</v>
      </c>
      <c r="G21" s="596">
        <v>3109.7401100000002</v>
      </c>
      <c r="H21" s="595">
        <v>3122.6711100000002</v>
      </c>
      <c r="I21" s="594">
        <v>0</v>
      </c>
      <c r="J21" s="567"/>
      <c r="K21" s="567"/>
      <c r="L21" s="567"/>
      <c r="M21" s="567"/>
      <c r="N21" s="567" t="s">
        <v>4</v>
      </c>
    </row>
    <row r="22" spans="1:14" s="585" customFormat="1" ht="21.75" customHeight="1">
      <c r="A22" s="600" t="s">
        <v>386</v>
      </c>
      <c r="B22" s="599" t="s">
        <v>48</v>
      </c>
      <c r="C22" s="598" t="s">
        <v>135</v>
      </c>
      <c r="D22" s="597">
        <v>26.151219999999999</v>
      </c>
      <c r="E22" s="597"/>
      <c r="F22" s="596">
        <v>0</v>
      </c>
      <c r="G22" s="596">
        <v>0</v>
      </c>
      <c r="H22" s="595">
        <v>0</v>
      </c>
      <c r="I22" s="594">
        <v>0</v>
      </c>
      <c r="J22" s="567"/>
      <c r="K22" s="567"/>
      <c r="L22" s="567"/>
      <c r="M22" s="567"/>
      <c r="N22" s="567" t="s">
        <v>4</v>
      </c>
    </row>
    <row r="23" spans="1:14" s="585" customFormat="1" ht="21.75" customHeight="1">
      <c r="A23" s="600" t="s">
        <v>387</v>
      </c>
      <c r="B23" s="599" t="s">
        <v>48</v>
      </c>
      <c r="C23" s="598" t="s">
        <v>619</v>
      </c>
      <c r="D23" s="597">
        <v>2772.1917399999998</v>
      </c>
      <c r="E23" s="597"/>
      <c r="F23" s="596">
        <v>12.6</v>
      </c>
      <c r="G23" s="596">
        <v>0</v>
      </c>
      <c r="H23" s="595">
        <v>12.6</v>
      </c>
      <c r="I23" s="594">
        <v>0</v>
      </c>
      <c r="J23" s="567"/>
      <c r="K23" s="567"/>
      <c r="L23" s="567"/>
      <c r="M23" s="567"/>
      <c r="N23" s="567" t="s">
        <v>4</v>
      </c>
    </row>
    <row r="24" spans="1:14" s="585" customFormat="1" ht="21.75" customHeight="1">
      <c r="A24" s="600" t="s">
        <v>389</v>
      </c>
      <c r="B24" s="599" t="s">
        <v>48</v>
      </c>
      <c r="C24" s="612" t="s">
        <v>390</v>
      </c>
      <c r="D24" s="597">
        <v>1910.2556300000003</v>
      </c>
      <c r="E24" s="597"/>
      <c r="F24" s="596">
        <v>5.3079999999999998</v>
      </c>
      <c r="G24" s="596">
        <v>0</v>
      </c>
      <c r="H24" s="595">
        <v>5.3079999999999998</v>
      </c>
      <c r="I24" s="594">
        <v>0</v>
      </c>
      <c r="J24" s="567"/>
      <c r="K24" s="567"/>
      <c r="L24" s="567"/>
      <c r="M24" s="567"/>
      <c r="N24" s="567" t="s">
        <v>4</v>
      </c>
    </row>
    <row r="25" spans="1:14" ht="21.75" customHeight="1">
      <c r="A25" s="600" t="s">
        <v>391</v>
      </c>
      <c r="B25" s="599" t="s">
        <v>48</v>
      </c>
      <c r="C25" s="612" t="s">
        <v>392</v>
      </c>
      <c r="D25" s="597">
        <v>897.73639000000026</v>
      </c>
      <c r="E25" s="597"/>
      <c r="F25" s="596">
        <v>0</v>
      </c>
      <c r="G25" s="596">
        <v>0</v>
      </c>
      <c r="H25" s="595">
        <v>0</v>
      </c>
      <c r="I25" s="594">
        <v>0</v>
      </c>
      <c r="J25" s="567"/>
      <c r="K25" s="567"/>
      <c r="L25" s="567"/>
      <c r="M25" s="567"/>
      <c r="N25" s="567" t="s">
        <v>4</v>
      </c>
    </row>
    <row r="26" spans="1:14" s="585" customFormat="1" ht="21.75" customHeight="1">
      <c r="A26" s="600" t="s">
        <v>393</v>
      </c>
      <c r="B26" s="599" t="s">
        <v>48</v>
      </c>
      <c r="C26" s="612" t="s">
        <v>112</v>
      </c>
      <c r="D26" s="597">
        <v>0</v>
      </c>
      <c r="E26" s="597"/>
      <c r="F26" s="596">
        <v>0</v>
      </c>
      <c r="G26" s="596">
        <v>0</v>
      </c>
      <c r="H26" s="595">
        <v>0</v>
      </c>
      <c r="I26" s="594">
        <v>0</v>
      </c>
      <c r="J26" s="567"/>
      <c r="K26" s="567"/>
      <c r="L26" s="567"/>
      <c r="M26" s="567"/>
      <c r="N26" s="567" t="s">
        <v>4</v>
      </c>
    </row>
    <row r="27" spans="1:14" s="618" customFormat="1" ht="21.75" customHeight="1">
      <c r="A27" s="600" t="s">
        <v>394</v>
      </c>
      <c r="B27" s="599" t="s">
        <v>48</v>
      </c>
      <c r="C27" s="598" t="s">
        <v>618</v>
      </c>
      <c r="D27" s="597">
        <v>1009167.4530299986</v>
      </c>
      <c r="E27" s="597"/>
      <c r="F27" s="596">
        <v>773659.59120999987</v>
      </c>
      <c r="G27" s="596">
        <v>772996.59478999989</v>
      </c>
      <c r="H27" s="595">
        <v>669468.49507999991</v>
      </c>
      <c r="I27" s="594">
        <v>104191.09612999999</v>
      </c>
      <c r="J27" s="567"/>
      <c r="K27" s="567"/>
      <c r="L27" s="567"/>
      <c r="M27" s="567"/>
      <c r="N27" s="567" t="s">
        <v>4</v>
      </c>
    </row>
    <row r="28" spans="1:14" s="573" customFormat="1" ht="30" customHeight="1">
      <c r="A28" s="607" t="s">
        <v>395</v>
      </c>
      <c r="B28" s="606" t="s">
        <v>48</v>
      </c>
      <c r="C28" s="617" t="s">
        <v>617</v>
      </c>
      <c r="D28" s="604">
        <v>23797.528169999958</v>
      </c>
      <c r="E28" s="597"/>
      <c r="F28" s="603">
        <v>0</v>
      </c>
      <c r="G28" s="603">
        <v>0</v>
      </c>
      <c r="H28" s="602">
        <v>0</v>
      </c>
      <c r="I28" s="601">
        <v>0</v>
      </c>
      <c r="J28" s="567"/>
      <c r="K28" s="567"/>
      <c r="L28" s="567"/>
      <c r="M28" s="567"/>
      <c r="N28" s="567" t="s">
        <v>4</v>
      </c>
    </row>
    <row r="29" spans="1:14" s="573" customFormat="1" ht="21.75" customHeight="1">
      <c r="A29" s="600" t="s">
        <v>400</v>
      </c>
      <c r="B29" s="599" t="s">
        <v>48</v>
      </c>
      <c r="C29" s="598" t="s">
        <v>114</v>
      </c>
      <c r="D29" s="597">
        <v>636268.92924000032</v>
      </c>
      <c r="E29" s="597"/>
      <c r="F29" s="596">
        <v>9.9097800000000014</v>
      </c>
      <c r="G29" s="596">
        <v>0</v>
      </c>
      <c r="H29" s="602">
        <v>9.9097800000000014</v>
      </c>
      <c r="I29" s="594">
        <v>0</v>
      </c>
      <c r="J29" s="567"/>
      <c r="K29" s="567"/>
      <c r="L29" s="567"/>
      <c r="M29" s="567"/>
      <c r="N29" s="567" t="s">
        <v>4</v>
      </c>
    </row>
    <row r="30" spans="1:14" s="573" customFormat="1" ht="21.75" customHeight="1">
      <c r="A30" s="600" t="s">
        <v>401</v>
      </c>
      <c r="B30" s="599" t="s">
        <v>48</v>
      </c>
      <c r="C30" s="598" t="s">
        <v>616</v>
      </c>
      <c r="D30" s="597">
        <v>212122.98938999997</v>
      </c>
      <c r="E30" s="597"/>
      <c r="F30" s="596">
        <v>0</v>
      </c>
      <c r="G30" s="596">
        <v>0</v>
      </c>
      <c r="H30" s="595">
        <v>0</v>
      </c>
      <c r="I30" s="594">
        <v>0</v>
      </c>
      <c r="J30" s="567"/>
      <c r="K30" s="567"/>
      <c r="L30" s="567"/>
      <c r="M30" s="567"/>
      <c r="N30" s="567" t="s">
        <v>4</v>
      </c>
    </row>
    <row r="31" spans="1:14" s="573" customFormat="1" ht="21.75" customHeight="1">
      <c r="A31" s="600" t="s">
        <v>404</v>
      </c>
      <c r="B31" s="599" t="s">
        <v>48</v>
      </c>
      <c r="C31" s="598" t="s">
        <v>615</v>
      </c>
      <c r="D31" s="597">
        <v>204194.96964999996</v>
      </c>
      <c r="E31" s="597"/>
      <c r="F31" s="596">
        <v>0</v>
      </c>
      <c r="G31" s="596">
        <v>0</v>
      </c>
      <c r="H31" s="595">
        <v>0</v>
      </c>
      <c r="I31" s="594">
        <v>0</v>
      </c>
      <c r="J31" s="567"/>
      <c r="K31" s="567"/>
      <c r="L31" s="567"/>
      <c r="M31" s="567"/>
      <c r="N31" s="567" t="s">
        <v>4</v>
      </c>
    </row>
    <row r="32" spans="1:14" s="573" customFormat="1" ht="21.75" customHeight="1">
      <c r="A32" s="600" t="s">
        <v>407</v>
      </c>
      <c r="B32" s="599" t="s">
        <v>48</v>
      </c>
      <c r="C32" s="598" t="s">
        <v>614</v>
      </c>
      <c r="D32" s="597">
        <v>203688.9070699999</v>
      </c>
      <c r="E32" s="597"/>
      <c r="F32" s="596">
        <v>207.16075999999998</v>
      </c>
      <c r="G32" s="596">
        <v>2.1932</v>
      </c>
      <c r="H32" s="595">
        <v>205.79652999999999</v>
      </c>
      <c r="I32" s="616">
        <v>1.3642300000000001</v>
      </c>
      <c r="J32" s="567"/>
      <c r="K32" s="567"/>
      <c r="L32" s="567"/>
      <c r="M32" s="567"/>
      <c r="N32" s="567" t="s">
        <v>4</v>
      </c>
    </row>
    <row r="33" spans="1:14" s="585" customFormat="1" ht="53.25" customHeight="1">
      <c r="A33" s="607" t="s">
        <v>409</v>
      </c>
      <c r="B33" s="606" t="s">
        <v>48</v>
      </c>
      <c r="C33" s="615" t="s">
        <v>613</v>
      </c>
      <c r="D33" s="604">
        <v>0</v>
      </c>
      <c r="E33" s="604"/>
      <c r="F33" s="603">
        <v>0</v>
      </c>
      <c r="G33" s="603">
        <v>0</v>
      </c>
      <c r="H33" s="602">
        <v>0</v>
      </c>
      <c r="I33" s="601">
        <v>0</v>
      </c>
      <c r="J33" s="567"/>
      <c r="K33" s="567"/>
      <c r="L33" s="567"/>
      <c r="M33" s="567"/>
      <c r="N33" s="567" t="s">
        <v>4</v>
      </c>
    </row>
    <row r="34" spans="1:14" s="585" customFormat="1" ht="21.75" customHeight="1">
      <c r="A34" s="600" t="s">
        <v>417</v>
      </c>
      <c r="B34" s="599" t="s">
        <v>48</v>
      </c>
      <c r="C34" s="598" t="s">
        <v>418</v>
      </c>
      <c r="D34" s="597">
        <v>439.36695999999995</v>
      </c>
      <c r="E34" s="597"/>
      <c r="F34" s="596">
        <v>0</v>
      </c>
      <c r="G34" s="596">
        <v>0</v>
      </c>
      <c r="H34" s="595">
        <v>0</v>
      </c>
      <c r="I34" s="594">
        <v>0</v>
      </c>
      <c r="J34" s="567"/>
      <c r="K34" s="567"/>
      <c r="L34" s="567"/>
      <c r="M34" s="567"/>
      <c r="N34" s="567" t="s">
        <v>4</v>
      </c>
    </row>
    <row r="35" spans="1:14" s="585" customFormat="1" ht="21.75" customHeight="1">
      <c r="A35" s="600" t="s">
        <v>419</v>
      </c>
      <c r="B35" s="599" t="s">
        <v>48</v>
      </c>
      <c r="C35" s="612" t="s">
        <v>116</v>
      </c>
      <c r="D35" s="597">
        <v>29795.009410000035</v>
      </c>
      <c r="E35" s="597"/>
      <c r="F35" s="596">
        <v>0</v>
      </c>
      <c r="G35" s="596">
        <v>0</v>
      </c>
      <c r="H35" s="595">
        <v>0</v>
      </c>
      <c r="I35" s="594">
        <v>0</v>
      </c>
      <c r="J35" s="567"/>
      <c r="K35" s="567"/>
      <c r="L35" s="567"/>
      <c r="M35" s="567"/>
      <c r="N35" s="567" t="s">
        <v>4</v>
      </c>
    </row>
    <row r="36" spans="1:14" s="585" customFormat="1" ht="21.75" customHeight="1">
      <c r="A36" s="600" t="s">
        <v>420</v>
      </c>
      <c r="B36" s="599" t="s">
        <v>48</v>
      </c>
      <c r="C36" s="598" t="s">
        <v>131</v>
      </c>
      <c r="D36" s="597">
        <v>1975.48901</v>
      </c>
      <c r="E36" s="597"/>
      <c r="F36" s="596">
        <v>0</v>
      </c>
      <c r="G36" s="596">
        <v>0</v>
      </c>
      <c r="H36" s="613">
        <v>0</v>
      </c>
      <c r="I36" s="594">
        <v>0</v>
      </c>
      <c r="J36" s="567"/>
      <c r="K36" s="567"/>
      <c r="L36" s="567"/>
      <c r="M36" s="567"/>
      <c r="N36" s="567" t="s">
        <v>4</v>
      </c>
    </row>
    <row r="37" spans="1:14" s="585" customFormat="1" ht="21.75" customHeight="1">
      <c r="A37" s="600" t="s">
        <v>421</v>
      </c>
      <c r="B37" s="599" t="s">
        <v>48</v>
      </c>
      <c r="C37" s="598" t="s">
        <v>422</v>
      </c>
      <c r="D37" s="597">
        <v>98617.461770000111</v>
      </c>
      <c r="E37" s="597"/>
      <c r="F37" s="596">
        <v>0</v>
      </c>
      <c r="G37" s="614">
        <v>0</v>
      </c>
      <c r="H37" s="613">
        <v>0</v>
      </c>
      <c r="I37" s="594">
        <v>0</v>
      </c>
      <c r="J37" s="567"/>
      <c r="K37" s="567"/>
      <c r="L37" s="567"/>
      <c r="M37" s="567"/>
      <c r="N37" s="567" t="s">
        <v>4</v>
      </c>
    </row>
    <row r="38" spans="1:14" s="585" customFormat="1" ht="21.75" customHeight="1">
      <c r="A38" s="600" t="s">
        <v>423</v>
      </c>
      <c r="B38" s="599" t="s">
        <v>48</v>
      </c>
      <c r="C38" s="598" t="s">
        <v>424</v>
      </c>
      <c r="D38" s="597">
        <v>3204.0001399999996</v>
      </c>
      <c r="E38" s="597"/>
      <c r="F38" s="596">
        <v>0</v>
      </c>
      <c r="G38" s="596">
        <v>0</v>
      </c>
      <c r="H38" s="595">
        <v>0</v>
      </c>
      <c r="I38" s="594">
        <v>0</v>
      </c>
      <c r="J38" s="567"/>
      <c r="K38" s="567"/>
      <c r="L38" s="567"/>
      <c r="M38" s="567"/>
      <c r="N38" s="567" t="s">
        <v>4</v>
      </c>
    </row>
    <row r="39" spans="1:14" s="585" customFormat="1" ht="21.75" customHeight="1">
      <c r="A39" s="600" t="s">
        <v>425</v>
      </c>
      <c r="B39" s="599" t="s">
        <v>48</v>
      </c>
      <c r="C39" s="598" t="s">
        <v>612</v>
      </c>
      <c r="D39" s="597">
        <v>905.54927000000043</v>
      </c>
      <c r="E39" s="597"/>
      <c r="F39" s="596">
        <v>0</v>
      </c>
      <c r="G39" s="596">
        <v>0</v>
      </c>
      <c r="H39" s="595">
        <v>0</v>
      </c>
      <c r="I39" s="594">
        <v>0</v>
      </c>
      <c r="J39" s="567"/>
      <c r="K39" s="567"/>
      <c r="L39" s="567"/>
      <c r="M39" s="567"/>
      <c r="N39" s="567" t="s">
        <v>4</v>
      </c>
    </row>
    <row r="40" spans="1:14" s="585" customFormat="1" ht="21.75" customHeight="1">
      <c r="A40" s="600" t="s">
        <v>428</v>
      </c>
      <c r="B40" s="599" t="s">
        <v>48</v>
      </c>
      <c r="C40" s="612" t="s">
        <v>611</v>
      </c>
      <c r="D40" s="597">
        <v>2435.8931600000005</v>
      </c>
      <c r="E40" s="597"/>
      <c r="F40" s="596">
        <v>0</v>
      </c>
      <c r="G40" s="596">
        <v>0</v>
      </c>
      <c r="H40" s="595">
        <v>0</v>
      </c>
      <c r="I40" s="594">
        <v>0</v>
      </c>
      <c r="J40" s="567"/>
      <c r="K40" s="567"/>
      <c r="L40" s="567"/>
      <c r="M40" s="567"/>
      <c r="N40" s="567" t="s">
        <v>4</v>
      </c>
    </row>
    <row r="41" spans="1:14" s="585" customFormat="1" ht="21.75" customHeight="1">
      <c r="A41" s="611" t="s">
        <v>610</v>
      </c>
      <c r="B41" s="610"/>
      <c r="C41" s="610"/>
      <c r="D41" s="609">
        <v>562.84332000000006</v>
      </c>
      <c r="E41" s="608"/>
      <c r="F41" s="596">
        <v>0</v>
      </c>
      <c r="G41" s="596">
        <v>0</v>
      </c>
      <c r="H41" s="595">
        <v>0</v>
      </c>
      <c r="I41" s="594">
        <v>0</v>
      </c>
      <c r="J41" s="567"/>
      <c r="K41" s="567"/>
      <c r="L41" s="567"/>
      <c r="M41" s="567"/>
      <c r="N41" s="567" t="s">
        <v>4</v>
      </c>
    </row>
    <row r="42" spans="1:14" s="585" customFormat="1" ht="21.75" customHeight="1">
      <c r="A42" s="600" t="s">
        <v>431</v>
      </c>
      <c r="B42" s="599" t="s">
        <v>48</v>
      </c>
      <c r="C42" s="598" t="s">
        <v>609</v>
      </c>
      <c r="D42" s="597">
        <v>11050.012379999995</v>
      </c>
      <c r="E42" s="597"/>
      <c r="F42" s="596">
        <v>44.569319999999998</v>
      </c>
      <c r="G42" s="596">
        <v>0</v>
      </c>
      <c r="H42" s="595">
        <v>44.569319999999998</v>
      </c>
      <c r="I42" s="596">
        <v>0</v>
      </c>
      <c r="J42" s="567"/>
      <c r="K42" s="567"/>
      <c r="L42" s="567"/>
      <c r="M42" s="567"/>
      <c r="N42" s="567" t="s">
        <v>4</v>
      </c>
    </row>
    <row r="43" spans="1:14" s="585" customFormat="1" ht="21.75" customHeight="1">
      <c r="A43" s="600" t="s">
        <v>434</v>
      </c>
      <c r="B43" s="599" t="s">
        <v>48</v>
      </c>
      <c r="C43" s="598" t="s">
        <v>608</v>
      </c>
      <c r="D43" s="597">
        <v>1308.0942600000008</v>
      </c>
      <c r="E43" s="597"/>
      <c r="F43" s="596">
        <v>0</v>
      </c>
      <c r="G43" s="596">
        <v>0</v>
      </c>
      <c r="H43" s="595">
        <v>0</v>
      </c>
      <c r="I43" s="594">
        <v>0</v>
      </c>
      <c r="J43" s="567"/>
      <c r="K43" s="567"/>
      <c r="L43" s="567"/>
      <c r="M43" s="567"/>
      <c r="N43" s="567" t="s">
        <v>4</v>
      </c>
    </row>
    <row r="44" spans="1:14" s="585" customFormat="1" ht="32.25" customHeight="1">
      <c r="A44" s="607" t="s">
        <v>437</v>
      </c>
      <c r="B44" s="606" t="s">
        <v>48</v>
      </c>
      <c r="C44" s="605" t="s">
        <v>607</v>
      </c>
      <c r="D44" s="604">
        <v>0</v>
      </c>
      <c r="E44" s="604"/>
      <c r="F44" s="603">
        <v>0</v>
      </c>
      <c r="G44" s="603">
        <v>0</v>
      </c>
      <c r="H44" s="602">
        <v>0</v>
      </c>
      <c r="I44" s="601">
        <v>0</v>
      </c>
      <c r="J44" s="567"/>
      <c r="K44" s="567"/>
      <c r="L44" s="567"/>
      <c r="M44" s="567"/>
      <c r="N44" s="567"/>
    </row>
    <row r="45" spans="1:14" s="585" customFormat="1" ht="21.75" customHeight="1" thickBot="1">
      <c r="A45" s="600" t="s">
        <v>442</v>
      </c>
      <c r="B45" s="599" t="s">
        <v>48</v>
      </c>
      <c r="C45" s="598" t="s">
        <v>443</v>
      </c>
      <c r="D45" s="597">
        <v>2297.2862400000004</v>
      </c>
      <c r="E45" s="597"/>
      <c r="F45" s="596">
        <v>0</v>
      </c>
      <c r="G45" s="596">
        <v>0</v>
      </c>
      <c r="H45" s="595">
        <v>0</v>
      </c>
      <c r="I45" s="594">
        <v>0</v>
      </c>
      <c r="J45" s="567"/>
      <c r="K45" s="567"/>
      <c r="L45" s="567"/>
      <c r="M45" s="567"/>
      <c r="N45" s="567" t="s">
        <v>4</v>
      </c>
    </row>
    <row r="46" spans="1:14" s="585" customFormat="1" ht="24.75" customHeight="1" thickTop="1">
      <c r="A46" s="593" t="s">
        <v>606</v>
      </c>
      <c r="B46" s="592"/>
      <c r="C46" s="591"/>
      <c r="D46" s="590"/>
      <c r="E46" s="589"/>
      <c r="F46" s="588"/>
      <c r="G46" s="588"/>
      <c r="H46" s="587"/>
      <c r="I46" s="586"/>
      <c r="J46" s="567"/>
      <c r="K46" s="567"/>
      <c r="L46" s="567"/>
      <c r="M46" s="567"/>
      <c r="N46" s="567" t="s">
        <v>4</v>
      </c>
    </row>
    <row r="47" spans="1:14" s="573" customFormat="1" ht="29.25" customHeight="1">
      <c r="A47" s="584" t="s">
        <v>415</v>
      </c>
      <c r="B47" s="583" t="s">
        <v>48</v>
      </c>
      <c r="C47" s="582" t="s">
        <v>416</v>
      </c>
      <c r="D47" s="581">
        <v>14422206.34388</v>
      </c>
      <c r="E47" s="580" t="s">
        <v>217</v>
      </c>
      <c r="F47" s="579">
        <v>0</v>
      </c>
      <c r="G47" s="579">
        <v>0</v>
      </c>
      <c r="H47" s="578">
        <v>0</v>
      </c>
      <c r="I47" s="577">
        <v>0</v>
      </c>
      <c r="J47" s="567"/>
      <c r="K47" s="567"/>
      <c r="L47" s="567"/>
      <c r="M47" s="567"/>
      <c r="N47" s="567" t="s">
        <v>4</v>
      </c>
    </row>
    <row r="48" spans="1:14" s="573" customFormat="1" ht="9.75" customHeight="1">
      <c r="J48" s="567"/>
      <c r="K48" s="567"/>
      <c r="L48" s="567"/>
      <c r="M48" s="567"/>
      <c r="N48" s="567" t="s">
        <v>4</v>
      </c>
    </row>
    <row r="49" spans="1:13" s="573" customFormat="1" ht="15.75" customHeight="1">
      <c r="A49" s="574"/>
      <c r="B49" s="576" t="s">
        <v>217</v>
      </c>
      <c r="C49" s="575" t="s">
        <v>605</v>
      </c>
      <c r="D49" s="574"/>
      <c r="E49" s="574"/>
      <c r="F49" s="574"/>
      <c r="G49" s="574"/>
      <c r="H49" s="574"/>
      <c r="I49" s="574"/>
      <c r="J49" s="567"/>
      <c r="K49" s="567"/>
      <c r="L49" s="567"/>
      <c r="M49" s="567"/>
    </row>
    <row r="50" spans="1:13" s="568" customFormat="1" ht="15.75">
      <c r="A50" s="572" t="s">
        <v>604</v>
      </c>
      <c r="B50" s="571"/>
      <c r="C50" s="571"/>
      <c r="D50" s="570"/>
      <c r="E50" s="570"/>
      <c r="F50" s="570"/>
      <c r="G50" s="570"/>
      <c r="H50" s="570"/>
      <c r="I50" s="570"/>
      <c r="J50" s="569"/>
    </row>
    <row r="51" spans="1:13" s="568" customFormat="1" ht="15.75">
      <c r="A51" s="572" t="s">
        <v>603</v>
      </c>
      <c r="B51" s="571"/>
      <c r="C51" s="571"/>
      <c r="D51" s="570"/>
      <c r="E51" s="570"/>
      <c r="F51" s="570"/>
      <c r="G51" s="570"/>
      <c r="H51" s="570"/>
      <c r="I51" s="570"/>
      <c r="J51" s="569"/>
    </row>
    <row r="52" spans="1:13" s="568" customFormat="1" ht="15.75">
      <c r="A52" s="572" t="s">
        <v>602</v>
      </c>
      <c r="B52" s="571"/>
      <c r="C52" s="571"/>
      <c r="D52" s="570"/>
      <c r="E52" s="570"/>
      <c r="F52" s="570"/>
      <c r="G52" s="570"/>
      <c r="H52" s="570"/>
      <c r="I52" s="570"/>
      <c r="J52" s="569"/>
    </row>
    <row r="53" spans="1:13">
      <c r="J53" s="567"/>
    </row>
    <row r="54" spans="1:13">
      <c r="J54" s="567"/>
    </row>
    <row r="55" spans="1:13">
      <c r="J55" s="567"/>
    </row>
    <row r="56" spans="1:13">
      <c r="J56" s="567"/>
    </row>
    <row r="57" spans="1:13">
      <c r="J57" s="567"/>
    </row>
    <row r="58" spans="1:13">
      <c r="J58" s="567"/>
    </row>
    <row r="59" spans="1:13">
      <c r="J59" s="567"/>
    </row>
    <row r="60" spans="1:13">
      <c r="J60" s="567"/>
    </row>
    <row r="61" spans="1:13">
      <c r="J61" s="567"/>
    </row>
    <row r="62" spans="1:13">
      <c r="J62" s="567"/>
    </row>
    <row r="63" spans="1:13">
      <c r="J63" s="567"/>
    </row>
    <row r="64" spans="1:13">
      <c r="J64" s="567"/>
    </row>
    <row r="65" spans="10:10">
      <c r="J65" s="567"/>
    </row>
    <row r="66" spans="10:10">
      <c r="J66" s="567"/>
    </row>
    <row r="67" spans="10:10">
      <c r="J67" s="567"/>
    </row>
    <row r="68" spans="10:10">
      <c r="J68" s="567"/>
    </row>
    <row r="69" spans="10:10">
      <c r="J69" s="567"/>
    </row>
    <row r="70" spans="10:10">
      <c r="J70" s="567"/>
    </row>
    <row r="71" spans="10:10">
      <c r="J71" s="567"/>
    </row>
    <row r="72" spans="10:10">
      <c r="J72" s="567"/>
    </row>
    <row r="73" spans="10:10">
      <c r="J73" s="567"/>
    </row>
    <row r="74" spans="10:10">
      <c r="J74" s="567"/>
    </row>
    <row r="75" spans="10:10">
      <c r="J75" s="567"/>
    </row>
    <row r="76" spans="10:10">
      <c r="J76" s="567"/>
    </row>
    <row r="77" spans="10:10">
      <c r="J77" s="567"/>
    </row>
    <row r="78" spans="10:10">
      <c r="J78" s="567" t="s">
        <v>4</v>
      </c>
    </row>
  </sheetData>
  <mergeCells count="6">
    <mergeCell ref="A1:C1"/>
    <mergeCell ref="D5:G5"/>
    <mergeCell ref="H5:I5"/>
    <mergeCell ref="H6:I6"/>
    <mergeCell ref="A13:C13"/>
    <mergeCell ref="D6:G6"/>
  </mergeCells>
  <printOptions horizontalCentered="1"/>
  <pageMargins left="0.31496062992125984" right="0.31496062992125984" top="0.62992125984251968" bottom="0.19685039370078741" header="0.43307086614173229" footer="0"/>
  <pageSetup paperSize="9" scale="73" firstPageNumber="53" orientation="landscape" useFirstPageNumber="1" r:id="rId1"/>
  <headerFooter alignWithMargins="0">
    <oddHeader>&amp;C&amp;"Arial,Normalny"&amp;12- &amp;P -</oddHeader>
  </headerFooter>
  <rowBreaks count="1" manualBreakCount="1">
    <brk id="36" max="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IO142"/>
  <sheetViews>
    <sheetView showGridLines="0" zoomScale="75" zoomScaleNormal="75" workbookViewId="0"/>
  </sheetViews>
  <sheetFormatPr defaultColWidth="12.5703125" defaultRowHeight="15"/>
  <cols>
    <col min="1" max="1" width="67.7109375" style="677" customWidth="1"/>
    <col min="2" max="2" width="19.5703125" style="677" customWidth="1"/>
    <col min="3" max="3" width="2.5703125" style="677" customWidth="1"/>
    <col min="4" max="4" width="20.7109375" style="677" customWidth="1"/>
    <col min="5" max="5" width="21.5703125" style="677" customWidth="1"/>
    <col min="6" max="7" width="20.85546875" style="677" customWidth="1"/>
    <col min="8" max="8" width="4.7109375" style="677" customWidth="1"/>
    <col min="9" max="9" width="21.5703125" style="677" customWidth="1"/>
    <col min="10" max="10" width="19.5703125" style="677" customWidth="1"/>
    <col min="11" max="11" width="15" style="677" customWidth="1"/>
    <col min="12" max="12" width="25.42578125" style="677" customWidth="1"/>
    <col min="13" max="256" width="12.5703125" style="677"/>
    <col min="257" max="257" width="67.7109375" style="677" customWidth="1"/>
    <col min="258" max="258" width="19.5703125" style="677" customWidth="1"/>
    <col min="259" max="259" width="2.5703125" style="677" customWidth="1"/>
    <col min="260" max="260" width="20.7109375" style="677" customWidth="1"/>
    <col min="261" max="261" width="21.5703125" style="677" customWidth="1"/>
    <col min="262" max="263" width="20.85546875" style="677" customWidth="1"/>
    <col min="264" max="264" width="4.7109375" style="677" customWidth="1"/>
    <col min="265" max="265" width="21.5703125" style="677" customWidth="1"/>
    <col min="266" max="266" width="19.5703125" style="677" customWidth="1"/>
    <col min="267" max="267" width="15" style="677" customWidth="1"/>
    <col min="268" max="268" width="25.42578125" style="677" customWidth="1"/>
    <col min="269" max="512" width="12.5703125" style="677"/>
    <col min="513" max="513" width="67.7109375" style="677" customWidth="1"/>
    <col min="514" max="514" width="19.5703125" style="677" customWidth="1"/>
    <col min="515" max="515" width="2.5703125" style="677" customWidth="1"/>
    <col min="516" max="516" width="20.7109375" style="677" customWidth="1"/>
    <col min="517" max="517" width="21.5703125" style="677" customWidth="1"/>
    <col min="518" max="519" width="20.85546875" style="677" customWidth="1"/>
    <col min="520" max="520" width="4.7109375" style="677" customWidth="1"/>
    <col min="521" max="521" width="21.5703125" style="677" customWidth="1"/>
    <col min="522" max="522" width="19.5703125" style="677" customWidth="1"/>
    <col min="523" max="523" width="15" style="677" customWidth="1"/>
    <col min="524" max="524" width="25.42578125" style="677" customWidth="1"/>
    <col min="525" max="768" width="12.5703125" style="677"/>
    <col min="769" max="769" width="67.7109375" style="677" customWidth="1"/>
    <col min="770" max="770" width="19.5703125" style="677" customWidth="1"/>
    <col min="771" max="771" width="2.5703125" style="677" customWidth="1"/>
    <col min="772" max="772" width="20.7109375" style="677" customWidth="1"/>
    <col min="773" max="773" width="21.5703125" style="677" customWidth="1"/>
    <col min="774" max="775" width="20.85546875" style="677" customWidth="1"/>
    <col min="776" max="776" width="4.7109375" style="677" customWidth="1"/>
    <col min="777" max="777" width="21.5703125" style="677" customWidth="1"/>
    <col min="778" max="778" width="19.5703125" style="677" customWidth="1"/>
    <col min="779" max="779" width="15" style="677" customWidth="1"/>
    <col min="780" max="780" width="25.42578125" style="677" customWidth="1"/>
    <col min="781" max="1024" width="12.5703125" style="677"/>
    <col min="1025" max="1025" width="67.7109375" style="677" customWidth="1"/>
    <col min="1026" max="1026" width="19.5703125" style="677" customWidth="1"/>
    <col min="1027" max="1027" width="2.5703125" style="677" customWidth="1"/>
    <col min="1028" max="1028" width="20.7109375" style="677" customWidth="1"/>
    <col min="1029" max="1029" width="21.5703125" style="677" customWidth="1"/>
    <col min="1030" max="1031" width="20.85546875" style="677" customWidth="1"/>
    <col min="1032" max="1032" width="4.7109375" style="677" customWidth="1"/>
    <col min="1033" max="1033" width="21.5703125" style="677" customWidth="1"/>
    <col min="1034" max="1034" width="19.5703125" style="677" customWidth="1"/>
    <col min="1035" max="1035" width="15" style="677" customWidth="1"/>
    <col min="1036" max="1036" width="25.42578125" style="677" customWidth="1"/>
    <col min="1037" max="1280" width="12.5703125" style="677"/>
    <col min="1281" max="1281" width="67.7109375" style="677" customWidth="1"/>
    <col min="1282" max="1282" width="19.5703125" style="677" customWidth="1"/>
    <col min="1283" max="1283" width="2.5703125" style="677" customWidth="1"/>
    <col min="1284" max="1284" width="20.7109375" style="677" customWidth="1"/>
    <col min="1285" max="1285" width="21.5703125" style="677" customWidth="1"/>
    <col min="1286" max="1287" width="20.85546875" style="677" customWidth="1"/>
    <col min="1288" max="1288" width="4.7109375" style="677" customWidth="1"/>
    <col min="1289" max="1289" width="21.5703125" style="677" customWidth="1"/>
    <col min="1290" max="1290" width="19.5703125" style="677" customWidth="1"/>
    <col min="1291" max="1291" width="15" style="677" customWidth="1"/>
    <col min="1292" max="1292" width="25.42578125" style="677" customWidth="1"/>
    <col min="1293" max="1536" width="12.5703125" style="677"/>
    <col min="1537" max="1537" width="67.7109375" style="677" customWidth="1"/>
    <col min="1538" max="1538" width="19.5703125" style="677" customWidth="1"/>
    <col min="1539" max="1539" width="2.5703125" style="677" customWidth="1"/>
    <col min="1540" max="1540" width="20.7109375" style="677" customWidth="1"/>
    <col min="1541" max="1541" width="21.5703125" style="677" customWidth="1"/>
    <col min="1542" max="1543" width="20.85546875" style="677" customWidth="1"/>
    <col min="1544" max="1544" width="4.7109375" style="677" customWidth="1"/>
    <col min="1545" max="1545" width="21.5703125" style="677" customWidth="1"/>
    <col min="1546" max="1546" width="19.5703125" style="677" customWidth="1"/>
    <col min="1547" max="1547" width="15" style="677" customWidth="1"/>
    <col min="1548" max="1548" width="25.42578125" style="677" customWidth="1"/>
    <col min="1549" max="1792" width="12.5703125" style="677"/>
    <col min="1793" max="1793" width="67.7109375" style="677" customWidth="1"/>
    <col min="1794" max="1794" width="19.5703125" style="677" customWidth="1"/>
    <col min="1795" max="1795" width="2.5703125" style="677" customWidth="1"/>
    <col min="1796" max="1796" width="20.7109375" style="677" customWidth="1"/>
    <col min="1797" max="1797" width="21.5703125" style="677" customWidth="1"/>
    <col min="1798" max="1799" width="20.85546875" style="677" customWidth="1"/>
    <col min="1800" max="1800" width="4.7109375" style="677" customWidth="1"/>
    <col min="1801" max="1801" width="21.5703125" style="677" customWidth="1"/>
    <col min="1802" max="1802" width="19.5703125" style="677" customWidth="1"/>
    <col min="1803" max="1803" width="15" style="677" customWidth="1"/>
    <col min="1804" max="1804" width="25.42578125" style="677" customWidth="1"/>
    <col min="1805" max="2048" width="12.5703125" style="677"/>
    <col min="2049" max="2049" width="67.7109375" style="677" customWidth="1"/>
    <col min="2050" max="2050" width="19.5703125" style="677" customWidth="1"/>
    <col min="2051" max="2051" width="2.5703125" style="677" customWidth="1"/>
    <col min="2052" max="2052" width="20.7109375" style="677" customWidth="1"/>
    <col min="2053" max="2053" width="21.5703125" style="677" customWidth="1"/>
    <col min="2054" max="2055" width="20.85546875" style="677" customWidth="1"/>
    <col min="2056" max="2056" width="4.7109375" style="677" customWidth="1"/>
    <col min="2057" max="2057" width="21.5703125" style="677" customWidth="1"/>
    <col min="2058" max="2058" width="19.5703125" style="677" customWidth="1"/>
    <col min="2059" max="2059" width="15" style="677" customWidth="1"/>
    <col min="2060" max="2060" width="25.42578125" style="677" customWidth="1"/>
    <col min="2061" max="2304" width="12.5703125" style="677"/>
    <col min="2305" max="2305" width="67.7109375" style="677" customWidth="1"/>
    <col min="2306" max="2306" width="19.5703125" style="677" customWidth="1"/>
    <col min="2307" max="2307" width="2.5703125" style="677" customWidth="1"/>
    <col min="2308" max="2308" width="20.7109375" style="677" customWidth="1"/>
    <col min="2309" max="2309" width="21.5703125" style="677" customWidth="1"/>
    <col min="2310" max="2311" width="20.85546875" style="677" customWidth="1"/>
    <col min="2312" max="2312" width="4.7109375" style="677" customWidth="1"/>
    <col min="2313" max="2313" width="21.5703125" style="677" customWidth="1"/>
    <col min="2314" max="2314" width="19.5703125" style="677" customWidth="1"/>
    <col min="2315" max="2315" width="15" style="677" customWidth="1"/>
    <col min="2316" max="2316" width="25.42578125" style="677" customWidth="1"/>
    <col min="2317" max="2560" width="12.5703125" style="677"/>
    <col min="2561" max="2561" width="67.7109375" style="677" customWidth="1"/>
    <col min="2562" max="2562" width="19.5703125" style="677" customWidth="1"/>
    <col min="2563" max="2563" width="2.5703125" style="677" customWidth="1"/>
    <col min="2564" max="2564" width="20.7109375" style="677" customWidth="1"/>
    <col min="2565" max="2565" width="21.5703125" style="677" customWidth="1"/>
    <col min="2566" max="2567" width="20.85546875" style="677" customWidth="1"/>
    <col min="2568" max="2568" width="4.7109375" style="677" customWidth="1"/>
    <col min="2569" max="2569" width="21.5703125" style="677" customWidth="1"/>
    <col min="2570" max="2570" width="19.5703125" style="677" customWidth="1"/>
    <col min="2571" max="2571" width="15" style="677" customWidth="1"/>
    <col min="2572" max="2572" width="25.42578125" style="677" customWidth="1"/>
    <col min="2573" max="2816" width="12.5703125" style="677"/>
    <col min="2817" max="2817" width="67.7109375" style="677" customWidth="1"/>
    <col min="2818" max="2818" width="19.5703125" style="677" customWidth="1"/>
    <col min="2819" max="2819" width="2.5703125" style="677" customWidth="1"/>
    <col min="2820" max="2820" width="20.7109375" style="677" customWidth="1"/>
    <col min="2821" max="2821" width="21.5703125" style="677" customWidth="1"/>
    <col min="2822" max="2823" width="20.85546875" style="677" customWidth="1"/>
    <col min="2824" max="2824" width="4.7109375" style="677" customWidth="1"/>
    <col min="2825" max="2825" width="21.5703125" style="677" customWidth="1"/>
    <col min="2826" max="2826" width="19.5703125" style="677" customWidth="1"/>
    <col min="2827" max="2827" width="15" style="677" customWidth="1"/>
    <col min="2828" max="2828" width="25.42578125" style="677" customWidth="1"/>
    <col min="2829" max="3072" width="12.5703125" style="677"/>
    <col min="3073" max="3073" width="67.7109375" style="677" customWidth="1"/>
    <col min="3074" max="3074" width="19.5703125" style="677" customWidth="1"/>
    <col min="3075" max="3075" width="2.5703125" style="677" customWidth="1"/>
    <col min="3076" max="3076" width="20.7109375" style="677" customWidth="1"/>
    <col min="3077" max="3077" width="21.5703125" style="677" customWidth="1"/>
    <col min="3078" max="3079" width="20.85546875" style="677" customWidth="1"/>
    <col min="3080" max="3080" width="4.7109375" style="677" customWidth="1"/>
    <col min="3081" max="3081" width="21.5703125" style="677" customWidth="1"/>
    <col min="3082" max="3082" width="19.5703125" style="677" customWidth="1"/>
    <col min="3083" max="3083" width="15" style="677" customWidth="1"/>
    <col min="3084" max="3084" width="25.42578125" style="677" customWidth="1"/>
    <col min="3085" max="3328" width="12.5703125" style="677"/>
    <col min="3329" max="3329" width="67.7109375" style="677" customWidth="1"/>
    <col min="3330" max="3330" width="19.5703125" style="677" customWidth="1"/>
    <col min="3331" max="3331" width="2.5703125" style="677" customWidth="1"/>
    <col min="3332" max="3332" width="20.7109375" style="677" customWidth="1"/>
    <col min="3333" max="3333" width="21.5703125" style="677" customWidth="1"/>
    <col min="3334" max="3335" width="20.85546875" style="677" customWidth="1"/>
    <col min="3336" max="3336" width="4.7109375" style="677" customWidth="1"/>
    <col min="3337" max="3337" width="21.5703125" style="677" customWidth="1"/>
    <col min="3338" max="3338" width="19.5703125" style="677" customWidth="1"/>
    <col min="3339" max="3339" width="15" style="677" customWidth="1"/>
    <col min="3340" max="3340" width="25.42578125" style="677" customWidth="1"/>
    <col min="3341" max="3584" width="12.5703125" style="677"/>
    <col min="3585" max="3585" width="67.7109375" style="677" customWidth="1"/>
    <col min="3586" max="3586" width="19.5703125" style="677" customWidth="1"/>
    <col min="3587" max="3587" width="2.5703125" style="677" customWidth="1"/>
    <col min="3588" max="3588" width="20.7109375" style="677" customWidth="1"/>
    <col min="3589" max="3589" width="21.5703125" style="677" customWidth="1"/>
    <col min="3590" max="3591" width="20.85546875" style="677" customWidth="1"/>
    <col min="3592" max="3592" width="4.7109375" style="677" customWidth="1"/>
    <col min="3593" max="3593" width="21.5703125" style="677" customWidth="1"/>
    <col min="3594" max="3594" width="19.5703125" style="677" customWidth="1"/>
    <col min="3595" max="3595" width="15" style="677" customWidth="1"/>
    <col min="3596" max="3596" width="25.42578125" style="677" customWidth="1"/>
    <col min="3597" max="3840" width="12.5703125" style="677"/>
    <col min="3841" max="3841" width="67.7109375" style="677" customWidth="1"/>
    <col min="3842" max="3842" width="19.5703125" style="677" customWidth="1"/>
    <col min="3843" max="3843" width="2.5703125" style="677" customWidth="1"/>
    <col min="3844" max="3844" width="20.7109375" style="677" customWidth="1"/>
    <col min="3845" max="3845" width="21.5703125" style="677" customWidth="1"/>
    <col min="3846" max="3847" width="20.85546875" style="677" customWidth="1"/>
    <col min="3848" max="3848" width="4.7109375" style="677" customWidth="1"/>
    <col min="3849" max="3849" width="21.5703125" style="677" customWidth="1"/>
    <col min="3850" max="3850" width="19.5703125" style="677" customWidth="1"/>
    <col min="3851" max="3851" width="15" style="677" customWidth="1"/>
    <col min="3852" max="3852" width="25.42578125" style="677" customWidth="1"/>
    <col min="3853" max="4096" width="12.5703125" style="677"/>
    <col min="4097" max="4097" width="67.7109375" style="677" customWidth="1"/>
    <col min="4098" max="4098" width="19.5703125" style="677" customWidth="1"/>
    <col min="4099" max="4099" width="2.5703125" style="677" customWidth="1"/>
    <col min="4100" max="4100" width="20.7109375" style="677" customWidth="1"/>
    <col min="4101" max="4101" width="21.5703125" style="677" customWidth="1"/>
    <col min="4102" max="4103" width="20.85546875" style="677" customWidth="1"/>
    <col min="4104" max="4104" width="4.7109375" style="677" customWidth="1"/>
    <col min="4105" max="4105" width="21.5703125" style="677" customWidth="1"/>
    <col min="4106" max="4106" width="19.5703125" style="677" customWidth="1"/>
    <col min="4107" max="4107" width="15" style="677" customWidth="1"/>
    <col min="4108" max="4108" width="25.42578125" style="677" customWidth="1"/>
    <col min="4109" max="4352" width="12.5703125" style="677"/>
    <col min="4353" max="4353" width="67.7109375" style="677" customWidth="1"/>
    <col min="4354" max="4354" width="19.5703125" style="677" customWidth="1"/>
    <col min="4355" max="4355" width="2.5703125" style="677" customWidth="1"/>
    <col min="4356" max="4356" width="20.7109375" style="677" customWidth="1"/>
    <col min="4357" max="4357" width="21.5703125" style="677" customWidth="1"/>
    <col min="4358" max="4359" width="20.85546875" style="677" customWidth="1"/>
    <col min="4360" max="4360" width="4.7109375" style="677" customWidth="1"/>
    <col min="4361" max="4361" width="21.5703125" style="677" customWidth="1"/>
    <col min="4362" max="4362" width="19.5703125" style="677" customWidth="1"/>
    <col min="4363" max="4363" width="15" style="677" customWidth="1"/>
    <col min="4364" max="4364" width="25.42578125" style="677" customWidth="1"/>
    <col min="4365" max="4608" width="12.5703125" style="677"/>
    <col min="4609" max="4609" width="67.7109375" style="677" customWidth="1"/>
    <col min="4610" max="4610" width="19.5703125" style="677" customWidth="1"/>
    <col min="4611" max="4611" width="2.5703125" style="677" customWidth="1"/>
    <col min="4612" max="4612" width="20.7109375" style="677" customWidth="1"/>
    <col min="4613" max="4613" width="21.5703125" style="677" customWidth="1"/>
    <col min="4614" max="4615" width="20.85546875" style="677" customWidth="1"/>
    <col min="4616" max="4616" width="4.7109375" style="677" customWidth="1"/>
    <col min="4617" max="4617" width="21.5703125" style="677" customWidth="1"/>
    <col min="4618" max="4618" width="19.5703125" style="677" customWidth="1"/>
    <col min="4619" max="4619" width="15" style="677" customWidth="1"/>
    <col min="4620" max="4620" width="25.42578125" style="677" customWidth="1"/>
    <col min="4621" max="4864" width="12.5703125" style="677"/>
    <col min="4865" max="4865" width="67.7109375" style="677" customWidth="1"/>
    <col min="4866" max="4866" width="19.5703125" style="677" customWidth="1"/>
    <col min="4867" max="4867" width="2.5703125" style="677" customWidth="1"/>
    <col min="4868" max="4868" width="20.7109375" style="677" customWidth="1"/>
    <col min="4869" max="4869" width="21.5703125" style="677" customWidth="1"/>
    <col min="4870" max="4871" width="20.85546875" style="677" customWidth="1"/>
    <col min="4872" max="4872" width="4.7109375" style="677" customWidth="1"/>
    <col min="4873" max="4873" width="21.5703125" style="677" customWidth="1"/>
    <col min="4874" max="4874" width="19.5703125" style="677" customWidth="1"/>
    <col min="4875" max="4875" width="15" style="677" customWidth="1"/>
    <col min="4876" max="4876" width="25.42578125" style="677" customWidth="1"/>
    <col min="4877" max="5120" width="12.5703125" style="677"/>
    <col min="5121" max="5121" width="67.7109375" style="677" customWidth="1"/>
    <col min="5122" max="5122" width="19.5703125" style="677" customWidth="1"/>
    <col min="5123" max="5123" width="2.5703125" style="677" customWidth="1"/>
    <col min="5124" max="5124" width="20.7109375" style="677" customWidth="1"/>
    <col min="5125" max="5125" width="21.5703125" style="677" customWidth="1"/>
    <col min="5126" max="5127" width="20.85546875" style="677" customWidth="1"/>
    <col min="5128" max="5128" width="4.7109375" style="677" customWidth="1"/>
    <col min="5129" max="5129" width="21.5703125" style="677" customWidth="1"/>
    <col min="5130" max="5130" width="19.5703125" style="677" customWidth="1"/>
    <col min="5131" max="5131" width="15" style="677" customWidth="1"/>
    <col min="5132" max="5132" width="25.42578125" style="677" customWidth="1"/>
    <col min="5133" max="5376" width="12.5703125" style="677"/>
    <col min="5377" max="5377" width="67.7109375" style="677" customWidth="1"/>
    <col min="5378" max="5378" width="19.5703125" style="677" customWidth="1"/>
    <col min="5379" max="5379" width="2.5703125" style="677" customWidth="1"/>
    <col min="5380" max="5380" width="20.7109375" style="677" customWidth="1"/>
    <col min="5381" max="5381" width="21.5703125" style="677" customWidth="1"/>
    <col min="5382" max="5383" width="20.85546875" style="677" customWidth="1"/>
    <col min="5384" max="5384" width="4.7109375" style="677" customWidth="1"/>
    <col min="5385" max="5385" width="21.5703125" style="677" customWidth="1"/>
    <col min="5386" max="5386" width="19.5703125" style="677" customWidth="1"/>
    <col min="5387" max="5387" width="15" style="677" customWidth="1"/>
    <col min="5388" max="5388" width="25.42578125" style="677" customWidth="1"/>
    <col min="5389" max="5632" width="12.5703125" style="677"/>
    <col min="5633" max="5633" width="67.7109375" style="677" customWidth="1"/>
    <col min="5634" max="5634" width="19.5703125" style="677" customWidth="1"/>
    <col min="5635" max="5635" width="2.5703125" style="677" customWidth="1"/>
    <col min="5636" max="5636" width="20.7109375" style="677" customWidth="1"/>
    <col min="5637" max="5637" width="21.5703125" style="677" customWidth="1"/>
    <col min="5638" max="5639" width="20.85546875" style="677" customWidth="1"/>
    <col min="5640" max="5640" width="4.7109375" style="677" customWidth="1"/>
    <col min="5641" max="5641" width="21.5703125" style="677" customWidth="1"/>
    <col min="5642" max="5642" width="19.5703125" style="677" customWidth="1"/>
    <col min="5643" max="5643" width="15" style="677" customWidth="1"/>
    <col min="5644" max="5644" width="25.42578125" style="677" customWidth="1"/>
    <col min="5645" max="5888" width="12.5703125" style="677"/>
    <col min="5889" max="5889" width="67.7109375" style="677" customWidth="1"/>
    <col min="5890" max="5890" width="19.5703125" style="677" customWidth="1"/>
    <col min="5891" max="5891" width="2.5703125" style="677" customWidth="1"/>
    <col min="5892" max="5892" width="20.7109375" style="677" customWidth="1"/>
    <col min="5893" max="5893" width="21.5703125" style="677" customWidth="1"/>
    <col min="5894" max="5895" width="20.85546875" style="677" customWidth="1"/>
    <col min="5896" max="5896" width="4.7109375" style="677" customWidth="1"/>
    <col min="5897" max="5897" width="21.5703125" style="677" customWidth="1"/>
    <col min="5898" max="5898" width="19.5703125" style="677" customWidth="1"/>
    <col min="5899" max="5899" width="15" style="677" customWidth="1"/>
    <col min="5900" max="5900" width="25.42578125" style="677" customWidth="1"/>
    <col min="5901" max="6144" width="12.5703125" style="677"/>
    <col min="6145" max="6145" width="67.7109375" style="677" customWidth="1"/>
    <col min="6146" max="6146" width="19.5703125" style="677" customWidth="1"/>
    <col min="6147" max="6147" width="2.5703125" style="677" customWidth="1"/>
    <col min="6148" max="6148" width="20.7109375" style="677" customWidth="1"/>
    <col min="6149" max="6149" width="21.5703125" style="677" customWidth="1"/>
    <col min="6150" max="6151" width="20.85546875" style="677" customWidth="1"/>
    <col min="6152" max="6152" width="4.7109375" style="677" customWidth="1"/>
    <col min="6153" max="6153" width="21.5703125" style="677" customWidth="1"/>
    <col min="6154" max="6154" width="19.5703125" style="677" customWidth="1"/>
    <col min="6155" max="6155" width="15" style="677" customWidth="1"/>
    <col min="6156" max="6156" width="25.42578125" style="677" customWidth="1"/>
    <col min="6157" max="6400" width="12.5703125" style="677"/>
    <col min="6401" max="6401" width="67.7109375" style="677" customWidth="1"/>
    <col min="6402" max="6402" width="19.5703125" style="677" customWidth="1"/>
    <col min="6403" max="6403" width="2.5703125" style="677" customWidth="1"/>
    <col min="6404" max="6404" width="20.7109375" style="677" customWidth="1"/>
    <col min="6405" max="6405" width="21.5703125" style="677" customWidth="1"/>
    <col min="6406" max="6407" width="20.85546875" style="677" customWidth="1"/>
    <col min="6408" max="6408" width="4.7109375" style="677" customWidth="1"/>
    <col min="6409" max="6409" width="21.5703125" style="677" customWidth="1"/>
    <col min="6410" max="6410" width="19.5703125" style="677" customWidth="1"/>
    <col min="6411" max="6411" width="15" style="677" customWidth="1"/>
    <col min="6412" max="6412" width="25.42578125" style="677" customWidth="1"/>
    <col min="6413" max="6656" width="12.5703125" style="677"/>
    <col min="6657" max="6657" width="67.7109375" style="677" customWidth="1"/>
    <col min="6658" max="6658" width="19.5703125" style="677" customWidth="1"/>
    <col min="6659" max="6659" width="2.5703125" style="677" customWidth="1"/>
    <col min="6660" max="6660" width="20.7109375" style="677" customWidth="1"/>
    <col min="6661" max="6661" width="21.5703125" style="677" customWidth="1"/>
    <col min="6662" max="6663" width="20.85546875" style="677" customWidth="1"/>
    <col min="6664" max="6664" width="4.7109375" style="677" customWidth="1"/>
    <col min="6665" max="6665" width="21.5703125" style="677" customWidth="1"/>
    <col min="6666" max="6666" width="19.5703125" style="677" customWidth="1"/>
    <col min="6667" max="6667" width="15" style="677" customWidth="1"/>
    <col min="6668" max="6668" width="25.42578125" style="677" customWidth="1"/>
    <col min="6669" max="6912" width="12.5703125" style="677"/>
    <col min="6913" max="6913" width="67.7109375" style="677" customWidth="1"/>
    <col min="6914" max="6914" width="19.5703125" style="677" customWidth="1"/>
    <col min="6915" max="6915" width="2.5703125" style="677" customWidth="1"/>
    <col min="6916" max="6916" width="20.7109375" style="677" customWidth="1"/>
    <col min="6917" max="6917" width="21.5703125" style="677" customWidth="1"/>
    <col min="6918" max="6919" width="20.85546875" style="677" customWidth="1"/>
    <col min="6920" max="6920" width="4.7109375" style="677" customWidth="1"/>
    <col min="6921" max="6921" width="21.5703125" style="677" customWidth="1"/>
    <col min="6922" max="6922" width="19.5703125" style="677" customWidth="1"/>
    <col min="6923" max="6923" width="15" style="677" customWidth="1"/>
    <col min="6924" max="6924" width="25.42578125" style="677" customWidth="1"/>
    <col min="6925" max="7168" width="12.5703125" style="677"/>
    <col min="7169" max="7169" width="67.7109375" style="677" customWidth="1"/>
    <col min="7170" max="7170" width="19.5703125" style="677" customWidth="1"/>
    <col min="7171" max="7171" width="2.5703125" style="677" customWidth="1"/>
    <col min="7172" max="7172" width="20.7109375" style="677" customWidth="1"/>
    <col min="7173" max="7173" width="21.5703125" style="677" customWidth="1"/>
    <col min="7174" max="7175" width="20.85546875" style="677" customWidth="1"/>
    <col min="7176" max="7176" width="4.7109375" style="677" customWidth="1"/>
    <col min="7177" max="7177" width="21.5703125" style="677" customWidth="1"/>
    <col min="7178" max="7178" width="19.5703125" style="677" customWidth="1"/>
    <col min="7179" max="7179" width="15" style="677" customWidth="1"/>
    <col min="7180" max="7180" width="25.42578125" style="677" customWidth="1"/>
    <col min="7181" max="7424" width="12.5703125" style="677"/>
    <col min="7425" max="7425" width="67.7109375" style="677" customWidth="1"/>
    <col min="7426" max="7426" width="19.5703125" style="677" customWidth="1"/>
    <col min="7427" max="7427" width="2.5703125" style="677" customWidth="1"/>
    <col min="7428" max="7428" width="20.7109375" style="677" customWidth="1"/>
    <col min="7429" max="7429" width="21.5703125" style="677" customWidth="1"/>
    <col min="7430" max="7431" width="20.85546875" style="677" customWidth="1"/>
    <col min="7432" max="7432" width="4.7109375" style="677" customWidth="1"/>
    <col min="7433" max="7433" width="21.5703125" style="677" customWidth="1"/>
    <col min="7434" max="7434" width="19.5703125" style="677" customWidth="1"/>
    <col min="7435" max="7435" width="15" style="677" customWidth="1"/>
    <col min="7436" max="7436" width="25.42578125" style="677" customWidth="1"/>
    <col min="7437" max="7680" width="12.5703125" style="677"/>
    <col min="7681" max="7681" width="67.7109375" style="677" customWidth="1"/>
    <col min="7682" max="7682" width="19.5703125" style="677" customWidth="1"/>
    <col min="7683" max="7683" width="2.5703125" style="677" customWidth="1"/>
    <col min="7684" max="7684" width="20.7109375" style="677" customWidth="1"/>
    <col min="7685" max="7685" width="21.5703125" style="677" customWidth="1"/>
    <col min="7686" max="7687" width="20.85546875" style="677" customWidth="1"/>
    <col min="7688" max="7688" width="4.7109375" style="677" customWidth="1"/>
    <col min="7689" max="7689" width="21.5703125" style="677" customWidth="1"/>
    <col min="7690" max="7690" width="19.5703125" style="677" customWidth="1"/>
    <col min="7691" max="7691" width="15" style="677" customWidth="1"/>
    <col min="7692" max="7692" width="25.42578125" style="677" customWidth="1"/>
    <col min="7693" max="7936" width="12.5703125" style="677"/>
    <col min="7937" max="7937" width="67.7109375" style="677" customWidth="1"/>
    <col min="7938" max="7938" width="19.5703125" style="677" customWidth="1"/>
    <col min="7939" max="7939" width="2.5703125" style="677" customWidth="1"/>
    <col min="7940" max="7940" width="20.7109375" style="677" customWidth="1"/>
    <col min="7941" max="7941" width="21.5703125" style="677" customWidth="1"/>
    <col min="7942" max="7943" width="20.85546875" style="677" customWidth="1"/>
    <col min="7944" max="7944" width="4.7109375" style="677" customWidth="1"/>
    <col min="7945" max="7945" width="21.5703125" style="677" customWidth="1"/>
    <col min="7946" max="7946" width="19.5703125" style="677" customWidth="1"/>
    <col min="7947" max="7947" width="15" style="677" customWidth="1"/>
    <col min="7948" max="7948" width="25.42578125" style="677" customWidth="1"/>
    <col min="7949" max="8192" width="12.5703125" style="677"/>
    <col min="8193" max="8193" width="67.7109375" style="677" customWidth="1"/>
    <col min="8194" max="8194" width="19.5703125" style="677" customWidth="1"/>
    <col min="8195" max="8195" width="2.5703125" style="677" customWidth="1"/>
    <col min="8196" max="8196" width="20.7109375" style="677" customWidth="1"/>
    <col min="8197" max="8197" width="21.5703125" style="677" customWidth="1"/>
    <col min="8198" max="8199" width="20.85546875" style="677" customWidth="1"/>
    <col min="8200" max="8200" width="4.7109375" style="677" customWidth="1"/>
    <col min="8201" max="8201" width="21.5703125" style="677" customWidth="1"/>
    <col min="8202" max="8202" width="19.5703125" style="677" customWidth="1"/>
    <col min="8203" max="8203" width="15" style="677" customWidth="1"/>
    <col min="8204" max="8204" width="25.42578125" style="677" customWidth="1"/>
    <col min="8205" max="8448" width="12.5703125" style="677"/>
    <col min="8449" max="8449" width="67.7109375" style="677" customWidth="1"/>
    <col min="8450" max="8450" width="19.5703125" style="677" customWidth="1"/>
    <col min="8451" max="8451" width="2.5703125" style="677" customWidth="1"/>
    <col min="8452" max="8452" width="20.7109375" style="677" customWidth="1"/>
    <col min="8453" max="8453" width="21.5703125" style="677" customWidth="1"/>
    <col min="8454" max="8455" width="20.85546875" style="677" customWidth="1"/>
    <col min="8456" max="8456" width="4.7109375" style="677" customWidth="1"/>
    <col min="8457" max="8457" width="21.5703125" style="677" customWidth="1"/>
    <col min="8458" max="8458" width="19.5703125" style="677" customWidth="1"/>
    <col min="8459" max="8459" width="15" style="677" customWidth="1"/>
    <col min="8460" max="8460" width="25.42578125" style="677" customWidth="1"/>
    <col min="8461" max="8704" width="12.5703125" style="677"/>
    <col min="8705" max="8705" width="67.7109375" style="677" customWidth="1"/>
    <col min="8706" max="8706" width="19.5703125" style="677" customWidth="1"/>
    <col min="8707" max="8707" width="2.5703125" style="677" customWidth="1"/>
    <col min="8708" max="8708" width="20.7109375" style="677" customWidth="1"/>
    <col min="8709" max="8709" width="21.5703125" style="677" customWidth="1"/>
    <col min="8710" max="8711" width="20.85546875" style="677" customWidth="1"/>
    <col min="8712" max="8712" width="4.7109375" style="677" customWidth="1"/>
    <col min="8713" max="8713" width="21.5703125" style="677" customWidth="1"/>
    <col min="8714" max="8714" width="19.5703125" style="677" customWidth="1"/>
    <col min="8715" max="8715" width="15" style="677" customWidth="1"/>
    <col min="8716" max="8716" width="25.42578125" style="677" customWidth="1"/>
    <col min="8717" max="8960" width="12.5703125" style="677"/>
    <col min="8961" max="8961" width="67.7109375" style="677" customWidth="1"/>
    <col min="8962" max="8962" width="19.5703125" style="677" customWidth="1"/>
    <col min="8963" max="8963" width="2.5703125" style="677" customWidth="1"/>
    <col min="8964" max="8964" width="20.7109375" style="677" customWidth="1"/>
    <col min="8965" max="8965" width="21.5703125" style="677" customWidth="1"/>
    <col min="8966" max="8967" width="20.85546875" style="677" customWidth="1"/>
    <col min="8968" max="8968" width="4.7109375" style="677" customWidth="1"/>
    <col min="8969" max="8969" width="21.5703125" style="677" customWidth="1"/>
    <col min="8970" max="8970" width="19.5703125" style="677" customWidth="1"/>
    <col min="8971" max="8971" width="15" style="677" customWidth="1"/>
    <col min="8972" max="8972" width="25.42578125" style="677" customWidth="1"/>
    <col min="8973" max="9216" width="12.5703125" style="677"/>
    <col min="9217" max="9217" width="67.7109375" style="677" customWidth="1"/>
    <col min="9218" max="9218" width="19.5703125" style="677" customWidth="1"/>
    <col min="9219" max="9219" width="2.5703125" style="677" customWidth="1"/>
    <col min="9220" max="9220" width="20.7109375" style="677" customWidth="1"/>
    <col min="9221" max="9221" width="21.5703125" style="677" customWidth="1"/>
    <col min="9222" max="9223" width="20.85546875" style="677" customWidth="1"/>
    <col min="9224" max="9224" width="4.7109375" style="677" customWidth="1"/>
    <col min="9225" max="9225" width="21.5703125" style="677" customWidth="1"/>
    <col min="9226" max="9226" width="19.5703125" style="677" customWidth="1"/>
    <col min="9227" max="9227" width="15" style="677" customWidth="1"/>
    <col min="9228" max="9228" width="25.42578125" style="677" customWidth="1"/>
    <col min="9229" max="9472" width="12.5703125" style="677"/>
    <col min="9473" max="9473" width="67.7109375" style="677" customWidth="1"/>
    <col min="9474" max="9474" width="19.5703125" style="677" customWidth="1"/>
    <col min="9475" max="9475" width="2.5703125" style="677" customWidth="1"/>
    <col min="9476" max="9476" width="20.7109375" style="677" customWidth="1"/>
    <col min="9477" max="9477" width="21.5703125" style="677" customWidth="1"/>
    <col min="9478" max="9479" width="20.85546875" style="677" customWidth="1"/>
    <col min="9480" max="9480" width="4.7109375" style="677" customWidth="1"/>
    <col min="9481" max="9481" width="21.5703125" style="677" customWidth="1"/>
    <col min="9482" max="9482" width="19.5703125" style="677" customWidth="1"/>
    <col min="9483" max="9483" width="15" style="677" customWidth="1"/>
    <col min="9484" max="9484" width="25.42578125" style="677" customWidth="1"/>
    <col min="9485" max="9728" width="12.5703125" style="677"/>
    <col min="9729" max="9729" width="67.7109375" style="677" customWidth="1"/>
    <col min="9730" max="9730" width="19.5703125" style="677" customWidth="1"/>
    <col min="9731" max="9731" width="2.5703125" style="677" customWidth="1"/>
    <col min="9732" max="9732" width="20.7109375" style="677" customWidth="1"/>
    <col min="9733" max="9733" width="21.5703125" style="677" customWidth="1"/>
    <col min="9734" max="9735" width="20.85546875" style="677" customWidth="1"/>
    <col min="9736" max="9736" width="4.7109375" style="677" customWidth="1"/>
    <col min="9737" max="9737" width="21.5703125" style="677" customWidth="1"/>
    <col min="9738" max="9738" width="19.5703125" style="677" customWidth="1"/>
    <col min="9739" max="9739" width="15" style="677" customWidth="1"/>
    <col min="9740" max="9740" width="25.42578125" style="677" customWidth="1"/>
    <col min="9741" max="9984" width="12.5703125" style="677"/>
    <col min="9985" max="9985" width="67.7109375" style="677" customWidth="1"/>
    <col min="9986" max="9986" width="19.5703125" style="677" customWidth="1"/>
    <col min="9987" max="9987" width="2.5703125" style="677" customWidth="1"/>
    <col min="9988" max="9988" width="20.7109375" style="677" customWidth="1"/>
    <col min="9989" max="9989" width="21.5703125" style="677" customWidth="1"/>
    <col min="9990" max="9991" width="20.85546875" style="677" customWidth="1"/>
    <col min="9992" max="9992" width="4.7109375" style="677" customWidth="1"/>
    <col min="9993" max="9993" width="21.5703125" style="677" customWidth="1"/>
    <col min="9994" max="9994" width="19.5703125" style="677" customWidth="1"/>
    <col min="9995" max="9995" width="15" style="677" customWidth="1"/>
    <col min="9996" max="9996" width="25.42578125" style="677" customWidth="1"/>
    <col min="9997" max="10240" width="12.5703125" style="677"/>
    <col min="10241" max="10241" width="67.7109375" style="677" customWidth="1"/>
    <col min="10242" max="10242" width="19.5703125" style="677" customWidth="1"/>
    <col min="10243" max="10243" width="2.5703125" style="677" customWidth="1"/>
    <col min="10244" max="10244" width="20.7109375" style="677" customWidth="1"/>
    <col min="10245" max="10245" width="21.5703125" style="677" customWidth="1"/>
    <col min="10246" max="10247" width="20.85546875" style="677" customWidth="1"/>
    <col min="10248" max="10248" width="4.7109375" style="677" customWidth="1"/>
    <col min="10249" max="10249" width="21.5703125" style="677" customWidth="1"/>
    <col min="10250" max="10250" width="19.5703125" style="677" customWidth="1"/>
    <col min="10251" max="10251" width="15" style="677" customWidth="1"/>
    <col min="10252" max="10252" width="25.42578125" style="677" customWidth="1"/>
    <col min="10253" max="10496" width="12.5703125" style="677"/>
    <col min="10497" max="10497" width="67.7109375" style="677" customWidth="1"/>
    <col min="10498" max="10498" width="19.5703125" style="677" customWidth="1"/>
    <col min="10499" max="10499" width="2.5703125" style="677" customWidth="1"/>
    <col min="10500" max="10500" width="20.7109375" style="677" customWidth="1"/>
    <col min="10501" max="10501" width="21.5703125" style="677" customWidth="1"/>
    <col min="10502" max="10503" width="20.85546875" style="677" customWidth="1"/>
    <col min="10504" max="10504" width="4.7109375" style="677" customWidth="1"/>
    <col min="10505" max="10505" width="21.5703125" style="677" customWidth="1"/>
    <col min="10506" max="10506" width="19.5703125" style="677" customWidth="1"/>
    <col min="10507" max="10507" width="15" style="677" customWidth="1"/>
    <col min="10508" max="10508" width="25.42578125" style="677" customWidth="1"/>
    <col min="10509" max="10752" width="12.5703125" style="677"/>
    <col min="10753" max="10753" width="67.7109375" style="677" customWidth="1"/>
    <col min="10754" max="10754" width="19.5703125" style="677" customWidth="1"/>
    <col min="10755" max="10755" width="2.5703125" style="677" customWidth="1"/>
    <col min="10756" max="10756" width="20.7109375" style="677" customWidth="1"/>
    <col min="10757" max="10757" width="21.5703125" style="677" customWidth="1"/>
    <col min="10758" max="10759" width="20.85546875" style="677" customWidth="1"/>
    <col min="10760" max="10760" width="4.7109375" style="677" customWidth="1"/>
    <col min="10761" max="10761" width="21.5703125" style="677" customWidth="1"/>
    <col min="10762" max="10762" width="19.5703125" style="677" customWidth="1"/>
    <col min="10763" max="10763" width="15" style="677" customWidth="1"/>
    <col min="10764" max="10764" width="25.42578125" style="677" customWidth="1"/>
    <col min="10765" max="11008" width="12.5703125" style="677"/>
    <col min="11009" max="11009" width="67.7109375" style="677" customWidth="1"/>
    <col min="11010" max="11010" width="19.5703125" style="677" customWidth="1"/>
    <col min="11011" max="11011" width="2.5703125" style="677" customWidth="1"/>
    <col min="11012" max="11012" width="20.7109375" style="677" customWidth="1"/>
    <col min="11013" max="11013" width="21.5703125" style="677" customWidth="1"/>
    <col min="11014" max="11015" width="20.85546875" style="677" customWidth="1"/>
    <col min="11016" max="11016" width="4.7109375" style="677" customWidth="1"/>
    <col min="11017" max="11017" width="21.5703125" style="677" customWidth="1"/>
    <col min="11018" max="11018" width="19.5703125" style="677" customWidth="1"/>
    <col min="11019" max="11019" width="15" style="677" customWidth="1"/>
    <col min="11020" max="11020" width="25.42578125" style="677" customWidth="1"/>
    <col min="11021" max="11264" width="12.5703125" style="677"/>
    <col min="11265" max="11265" width="67.7109375" style="677" customWidth="1"/>
    <col min="11266" max="11266" width="19.5703125" style="677" customWidth="1"/>
    <col min="11267" max="11267" width="2.5703125" style="677" customWidth="1"/>
    <col min="11268" max="11268" width="20.7109375" style="677" customWidth="1"/>
    <col min="11269" max="11269" width="21.5703125" style="677" customWidth="1"/>
    <col min="11270" max="11271" width="20.85546875" style="677" customWidth="1"/>
    <col min="11272" max="11272" width="4.7109375" style="677" customWidth="1"/>
    <col min="11273" max="11273" width="21.5703125" style="677" customWidth="1"/>
    <col min="11274" max="11274" width="19.5703125" style="677" customWidth="1"/>
    <col min="11275" max="11275" width="15" style="677" customWidth="1"/>
    <col min="11276" max="11276" width="25.42578125" style="677" customWidth="1"/>
    <col min="11277" max="11520" width="12.5703125" style="677"/>
    <col min="11521" max="11521" width="67.7109375" style="677" customWidth="1"/>
    <col min="11522" max="11522" width="19.5703125" style="677" customWidth="1"/>
    <col min="11523" max="11523" width="2.5703125" style="677" customWidth="1"/>
    <col min="11524" max="11524" width="20.7109375" style="677" customWidth="1"/>
    <col min="11525" max="11525" width="21.5703125" style="677" customWidth="1"/>
    <col min="11526" max="11527" width="20.85546875" style="677" customWidth="1"/>
    <col min="11528" max="11528" width="4.7109375" style="677" customWidth="1"/>
    <col min="11529" max="11529" width="21.5703125" style="677" customWidth="1"/>
    <col min="11530" max="11530" width="19.5703125" style="677" customWidth="1"/>
    <col min="11531" max="11531" width="15" style="677" customWidth="1"/>
    <col min="11532" max="11532" width="25.42578125" style="677" customWidth="1"/>
    <col min="11533" max="11776" width="12.5703125" style="677"/>
    <col min="11777" max="11777" width="67.7109375" style="677" customWidth="1"/>
    <col min="11778" max="11778" width="19.5703125" style="677" customWidth="1"/>
    <col min="11779" max="11779" width="2.5703125" style="677" customWidth="1"/>
    <col min="11780" max="11780" width="20.7109375" style="677" customWidth="1"/>
    <col min="11781" max="11781" width="21.5703125" style="677" customWidth="1"/>
    <col min="11782" max="11783" width="20.85546875" style="677" customWidth="1"/>
    <col min="11784" max="11784" width="4.7109375" style="677" customWidth="1"/>
    <col min="11785" max="11785" width="21.5703125" style="677" customWidth="1"/>
    <col min="11786" max="11786" width="19.5703125" style="677" customWidth="1"/>
    <col min="11787" max="11787" width="15" style="677" customWidth="1"/>
    <col min="11788" max="11788" width="25.42578125" style="677" customWidth="1"/>
    <col min="11789" max="12032" width="12.5703125" style="677"/>
    <col min="12033" max="12033" width="67.7109375" style="677" customWidth="1"/>
    <col min="12034" max="12034" width="19.5703125" style="677" customWidth="1"/>
    <col min="12035" max="12035" width="2.5703125" style="677" customWidth="1"/>
    <col min="12036" max="12036" width="20.7109375" style="677" customWidth="1"/>
    <col min="12037" max="12037" width="21.5703125" style="677" customWidth="1"/>
    <col min="12038" max="12039" width="20.85546875" style="677" customWidth="1"/>
    <col min="12040" max="12040" width="4.7109375" style="677" customWidth="1"/>
    <col min="12041" max="12041" width="21.5703125" style="677" customWidth="1"/>
    <col min="12042" max="12042" width="19.5703125" style="677" customWidth="1"/>
    <col min="12043" max="12043" width="15" style="677" customWidth="1"/>
    <col min="12044" max="12044" width="25.42578125" style="677" customWidth="1"/>
    <col min="12045" max="12288" width="12.5703125" style="677"/>
    <col min="12289" max="12289" width="67.7109375" style="677" customWidth="1"/>
    <col min="12290" max="12290" width="19.5703125" style="677" customWidth="1"/>
    <col min="12291" max="12291" width="2.5703125" style="677" customWidth="1"/>
    <col min="12292" max="12292" width="20.7109375" style="677" customWidth="1"/>
    <col min="12293" max="12293" width="21.5703125" style="677" customWidth="1"/>
    <col min="12294" max="12295" width="20.85546875" style="677" customWidth="1"/>
    <col min="12296" max="12296" width="4.7109375" style="677" customWidth="1"/>
    <col min="12297" max="12297" width="21.5703125" style="677" customWidth="1"/>
    <col min="12298" max="12298" width="19.5703125" style="677" customWidth="1"/>
    <col min="12299" max="12299" width="15" style="677" customWidth="1"/>
    <col min="12300" max="12300" width="25.42578125" style="677" customWidth="1"/>
    <col min="12301" max="12544" width="12.5703125" style="677"/>
    <col min="12545" max="12545" width="67.7109375" style="677" customWidth="1"/>
    <col min="12546" max="12546" width="19.5703125" style="677" customWidth="1"/>
    <col min="12547" max="12547" width="2.5703125" style="677" customWidth="1"/>
    <col min="12548" max="12548" width="20.7109375" style="677" customWidth="1"/>
    <col min="12549" max="12549" width="21.5703125" style="677" customWidth="1"/>
    <col min="12550" max="12551" width="20.85546875" style="677" customWidth="1"/>
    <col min="12552" max="12552" width="4.7109375" style="677" customWidth="1"/>
    <col min="12553" max="12553" width="21.5703125" style="677" customWidth="1"/>
    <col min="12554" max="12554" width="19.5703125" style="677" customWidth="1"/>
    <col min="12555" max="12555" width="15" style="677" customWidth="1"/>
    <col min="12556" max="12556" width="25.42578125" style="677" customWidth="1"/>
    <col min="12557" max="12800" width="12.5703125" style="677"/>
    <col min="12801" max="12801" width="67.7109375" style="677" customWidth="1"/>
    <col min="12802" max="12802" width="19.5703125" style="677" customWidth="1"/>
    <col min="12803" max="12803" width="2.5703125" style="677" customWidth="1"/>
    <col min="12804" max="12804" width="20.7109375" style="677" customWidth="1"/>
    <col min="12805" max="12805" width="21.5703125" style="677" customWidth="1"/>
    <col min="12806" max="12807" width="20.85546875" style="677" customWidth="1"/>
    <col min="12808" max="12808" width="4.7109375" style="677" customWidth="1"/>
    <col min="12809" max="12809" width="21.5703125" style="677" customWidth="1"/>
    <col min="12810" max="12810" width="19.5703125" style="677" customWidth="1"/>
    <col min="12811" max="12811" width="15" style="677" customWidth="1"/>
    <col min="12812" max="12812" width="25.42578125" style="677" customWidth="1"/>
    <col min="12813" max="13056" width="12.5703125" style="677"/>
    <col min="13057" max="13057" width="67.7109375" style="677" customWidth="1"/>
    <col min="13058" max="13058" width="19.5703125" style="677" customWidth="1"/>
    <col min="13059" max="13059" width="2.5703125" style="677" customWidth="1"/>
    <col min="13060" max="13060" width="20.7109375" style="677" customWidth="1"/>
    <col min="13061" max="13061" width="21.5703125" style="677" customWidth="1"/>
    <col min="13062" max="13063" width="20.85546875" style="677" customWidth="1"/>
    <col min="13064" max="13064" width="4.7109375" style="677" customWidth="1"/>
    <col min="13065" max="13065" width="21.5703125" style="677" customWidth="1"/>
    <col min="13066" max="13066" width="19.5703125" style="677" customWidth="1"/>
    <col min="13067" max="13067" width="15" style="677" customWidth="1"/>
    <col min="13068" max="13068" width="25.42578125" style="677" customWidth="1"/>
    <col min="13069" max="13312" width="12.5703125" style="677"/>
    <col min="13313" max="13313" width="67.7109375" style="677" customWidth="1"/>
    <col min="13314" max="13314" width="19.5703125" style="677" customWidth="1"/>
    <col min="13315" max="13315" width="2.5703125" style="677" customWidth="1"/>
    <col min="13316" max="13316" width="20.7109375" style="677" customWidth="1"/>
    <col min="13317" max="13317" width="21.5703125" style="677" customWidth="1"/>
    <col min="13318" max="13319" width="20.85546875" style="677" customWidth="1"/>
    <col min="13320" max="13320" width="4.7109375" style="677" customWidth="1"/>
    <col min="13321" max="13321" width="21.5703125" style="677" customWidth="1"/>
    <col min="13322" max="13322" width="19.5703125" style="677" customWidth="1"/>
    <col min="13323" max="13323" width="15" style="677" customWidth="1"/>
    <col min="13324" max="13324" width="25.42578125" style="677" customWidth="1"/>
    <col min="13325" max="13568" width="12.5703125" style="677"/>
    <col min="13569" max="13569" width="67.7109375" style="677" customWidth="1"/>
    <col min="13570" max="13570" width="19.5703125" style="677" customWidth="1"/>
    <col min="13571" max="13571" width="2.5703125" style="677" customWidth="1"/>
    <col min="13572" max="13572" width="20.7109375" style="677" customWidth="1"/>
    <col min="13573" max="13573" width="21.5703125" style="677" customWidth="1"/>
    <col min="13574" max="13575" width="20.85546875" style="677" customWidth="1"/>
    <col min="13576" max="13576" width="4.7109375" style="677" customWidth="1"/>
    <col min="13577" max="13577" width="21.5703125" style="677" customWidth="1"/>
    <col min="13578" max="13578" width="19.5703125" style="677" customWidth="1"/>
    <col min="13579" max="13579" width="15" style="677" customWidth="1"/>
    <col min="13580" max="13580" width="25.42578125" style="677" customWidth="1"/>
    <col min="13581" max="13824" width="12.5703125" style="677"/>
    <col min="13825" max="13825" width="67.7109375" style="677" customWidth="1"/>
    <col min="13826" max="13826" width="19.5703125" style="677" customWidth="1"/>
    <col min="13827" max="13827" width="2.5703125" style="677" customWidth="1"/>
    <col min="13828" max="13828" width="20.7109375" style="677" customWidth="1"/>
    <col min="13829" max="13829" width="21.5703125" style="677" customWidth="1"/>
    <col min="13830" max="13831" width="20.85546875" style="677" customWidth="1"/>
    <col min="13832" max="13832" width="4.7109375" style="677" customWidth="1"/>
    <col min="13833" max="13833" width="21.5703125" style="677" customWidth="1"/>
    <col min="13834" max="13834" width="19.5703125" style="677" customWidth="1"/>
    <col min="13835" max="13835" width="15" style="677" customWidth="1"/>
    <col min="13836" max="13836" width="25.42578125" style="677" customWidth="1"/>
    <col min="13837" max="14080" width="12.5703125" style="677"/>
    <col min="14081" max="14081" width="67.7109375" style="677" customWidth="1"/>
    <col min="14082" max="14082" width="19.5703125" style="677" customWidth="1"/>
    <col min="14083" max="14083" width="2.5703125" style="677" customWidth="1"/>
    <col min="14084" max="14084" width="20.7109375" style="677" customWidth="1"/>
    <col min="14085" max="14085" width="21.5703125" style="677" customWidth="1"/>
    <col min="14086" max="14087" width="20.85546875" style="677" customWidth="1"/>
    <col min="14088" max="14088" width="4.7109375" style="677" customWidth="1"/>
    <col min="14089" max="14089" width="21.5703125" style="677" customWidth="1"/>
    <col min="14090" max="14090" width="19.5703125" style="677" customWidth="1"/>
    <col min="14091" max="14091" width="15" style="677" customWidth="1"/>
    <col min="14092" max="14092" width="25.42578125" style="677" customWidth="1"/>
    <col min="14093" max="14336" width="12.5703125" style="677"/>
    <col min="14337" max="14337" width="67.7109375" style="677" customWidth="1"/>
    <col min="14338" max="14338" width="19.5703125" style="677" customWidth="1"/>
    <col min="14339" max="14339" width="2.5703125" style="677" customWidth="1"/>
    <col min="14340" max="14340" width="20.7109375" style="677" customWidth="1"/>
    <col min="14341" max="14341" width="21.5703125" style="677" customWidth="1"/>
    <col min="14342" max="14343" width="20.85546875" style="677" customWidth="1"/>
    <col min="14344" max="14344" width="4.7109375" style="677" customWidth="1"/>
    <col min="14345" max="14345" width="21.5703125" style="677" customWidth="1"/>
    <col min="14346" max="14346" width="19.5703125" style="677" customWidth="1"/>
    <col min="14347" max="14347" width="15" style="677" customWidth="1"/>
    <col min="14348" max="14348" width="25.42578125" style="677" customWidth="1"/>
    <col min="14349" max="14592" width="12.5703125" style="677"/>
    <col min="14593" max="14593" width="67.7109375" style="677" customWidth="1"/>
    <col min="14594" max="14594" width="19.5703125" style="677" customWidth="1"/>
    <col min="14595" max="14595" width="2.5703125" style="677" customWidth="1"/>
    <col min="14596" max="14596" width="20.7109375" style="677" customWidth="1"/>
    <col min="14597" max="14597" width="21.5703125" style="677" customWidth="1"/>
    <col min="14598" max="14599" width="20.85546875" style="677" customWidth="1"/>
    <col min="14600" max="14600" width="4.7109375" style="677" customWidth="1"/>
    <col min="14601" max="14601" width="21.5703125" style="677" customWidth="1"/>
    <col min="14602" max="14602" width="19.5703125" style="677" customWidth="1"/>
    <col min="14603" max="14603" width="15" style="677" customWidth="1"/>
    <col min="14604" max="14604" width="25.42578125" style="677" customWidth="1"/>
    <col min="14605" max="14848" width="12.5703125" style="677"/>
    <col min="14849" max="14849" width="67.7109375" style="677" customWidth="1"/>
    <col min="14850" max="14850" width="19.5703125" style="677" customWidth="1"/>
    <col min="14851" max="14851" width="2.5703125" style="677" customWidth="1"/>
    <col min="14852" max="14852" width="20.7109375" style="677" customWidth="1"/>
    <col min="14853" max="14853" width="21.5703125" style="677" customWidth="1"/>
    <col min="14854" max="14855" width="20.85546875" style="677" customWidth="1"/>
    <col min="14856" max="14856" width="4.7109375" style="677" customWidth="1"/>
    <col min="14857" max="14857" width="21.5703125" style="677" customWidth="1"/>
    <col min="14858" max="14858" width="19.5703125" style="677" customWidth="1"/>
    <col min="14859" max="14859" width="15" style="677" customWidth="1"/>
    <col min="14860" max="14860" width="25.42578125" style="677" customWidth="1"/>
    <col min="14861" max="15104" width="12.5703125" style="677"/>
    <col min="15105" max="15105" width="67.7109375" style="677" customWidth="1"/>
    <col min="15106" max="15106" width="19.5703125" style="677" customWidth="1"/>
    <col min="15107" max="15107" width="2.5703125" style="677" customWidth="1"/>
    <col min="15108" max="15108" width="20.7109375" style="677" customWidth="1"/>
    <col min="15109" max="15109" width="21.5703125" style="677" customWidth="1"/>
    <col min="15110" max="15111" width="20.85546875" style="677" customWidth="1"/>
    <col min="15112" max="15112" width="4.7109375" style="677" customWidth="1"/>
    <col min="15113" max="15113" width="21.5703125" style="677" customWidth="1"/>
    <col min="15114" max="15114" width="19.5703125" style="677" customWidth="1"/>
    <col min="15115" max="15115" width="15" style="677" customWidth="1"/>
    <col min="15116" max="15116" width="25.42578125" style="677" customWidth="1"/>
    <col min="15117" max="15360" width="12.5703125" style="677"/>
    <col min="15361" max="15361" width="67.7109375" style="677" customWidth="1"/>
    <col min="15362" max="15362" width="19.5703125" style="677" customWidth="1"/>
    <col min="15363" max="15363" width="2.5703125" style="677" customWidth="1"/>
    <col min="15364" max="15364" width="20.7109375" style="677" customWidth="1"/>
    <col min="15365" max="15365" width="21.5703125" style="677" customWidth="1"/>
    <col min="15366" max="15367" width="20.85546875" style="677" customWidth="1"/>
    <col min="15368" max="15368" width="4.7109375" style="677" customWidth="1"/>
    <col min="15369" max="15369" width="21.5703125" style="677" customWidth="1"/>
    <col min="15370" max="15370" width="19.5703125" style="677" customWidth="1"/>
    <col min="15371" max="15371" width="15" style="677" customWidth="1"/>
    <col min="15372" max="15372" width="25.42578125" style="677" customWidth="1"/>
    <col min="15373" max="15616" width="12.5703125" style="677"/>
    <col min="15617" max="15617" width="67.7109375" style="677" customWidth="1"/>
    <col min="15618" max="15618" width="19.5703125" style="677" customWidth="1"/>
    <col min="15619" max="15619" width="2.5703125" style="677" customWidth="1"/>
    <col min="15620" max="15620" width="20.7109375" style="677" customWidth="1"/>
    <col min="15621" max="15621" width="21.5703125" style="677" customWidth="1"/>
    <col min="15622" max="15623" width="20.85546875" style="677" customWidth="1"/>
    <col min="15624" max="15624" width="4.7109375" style="677" customWidth="1"/>
    <col min="15625" max="15625" width="21.5703125" style="677" customWidth="1"/>
    <col min="15626" max="15626" width="19.5703125" style="677" customWidth="1"/>
    <col min="15627" max="15627" width="15" style="677" customWidth="1"/>
    <col min="15628" max="15628" width="25.42578125" style="677" customWidth="1"/>
    <col min="15629" max="15872" width="12.5703125" style="677"/>
    <col min="15873" max="15873" width="67.7109375" style="677" customWidth="1"/>
    <col min="15874" max="15874" width="19.5703125" style="677" customWidth="1"/>
    <col min="15875" max="15875" width="2.5703125" style="677" customWidth="1"/>
    <col min="15876" max="15876" width="20.7109375" style="677" customWidth="1"/>
    <col min="15877" max="15877" width="21.5703125" style="677" customWidth="1"/>
    <col min="15878" max="15879" width="20.85546875" style="677" customWidth="1"/>
    <col min="15880" max="15880" width="4.7109375" style="677" customWidth="1"/>
    <col min="15881" max="15881" width="21.5703125" style="677" customWidth="1"/>
    <col min="15882" max="15882" width="19.5703125" style="677" customWidth="1"/>
    <col min="15883" max="15883" width="15" style="677" customWidth="1"/>
    <col min="15884" max="15884" width="25.42578125" style="677" customWidth="1"/>
    <col min="15885" max="16128" width="12.5703125" style="677"/>
    <col min="16129" max="16129" width="67.7109375" style="677" customWidth="1"/>
    <col min="16130" max="16130" width="19.5703125" style="677" customWidth="1"/>
    <col min="16131" max="16131" width="2.5703125" style="677" customWidth="1"/>
    <col min="16132" max="16132" width="20.7109375" style="677" customWidth="1"/>
    <col min="16133" max="16133" width="21.5703125" style="677" customWidth="1"/>
    <col min="16134" max="16135" width="20.85546875" style="677" customWidth="1"/>
    <col min="16136" max="16136" width="4.7109375" style="677" customWidth="1"/>
    <col min="16137" max="16137" width="21.5703125" style="677" customWidth="1"/>
    <col min="16138" max="16138" width="19.5703125" style="677" customWidth="1"/>
    <col min="16139" max="16139" width="15" style="677" customWidth="1"/>
    <col min="16140" max="16140" width="25.42578125" style="677" customWidth="1"/>
    <col min="16141" max="16384" width="12.5703125" style="677"/>
  </cols>
  <sheetData>
    <row r="1" spans="1:66" ht="16.5" customHeight="1">
      <c r="A1" s="674" t="s">
        <v>635</v>
      </c>
      <c r="B1" s="675"/>
      <c r="C1" s="675"/>
      <c r="D1" s="675"/>
      <c r="E1" s="675"/>
      <c r="F1" s="676"/>
      <c r="G1" s="676"/>
    </row>
    <row r="2" spans="1:66" ht="25.5" customHeight="1">
      <c r="A2" s="678" t="s">
        <v>636</v>
      </c>
      <c r="B2" s="679"/>
      <c r="C2" s="679"/>
      <c r="D2" s="679"/>
      <c r="E2" s="679"/>
      <c r="F2" s="680"/>
      <c r="G2" s="680"/>
    </row>
    <row r="3" spans="1:66" ht="21" customHeight="1">
      <c r="A3" s="678"/>
      <c r="B3" s="679"/>
      <c r="C3" s="679"/>
      <c r="D3" s="679"/>
      <c r="E3" s="679"/>
      <c r="F3" s="680"/>
      <c r="G3" s="681" t="s">
        <v>2</v>
      </c>
    </row>
    <row r="4" spans="1:66" ht="16.5" customHeight="1">
      <c r="A4" s="682"/>
      <c r="B4" s="1571" t="s">
        <v>632</v>
      </c>
      <c r="C4" s="1572"/>
      <c r="D4" s="1572"/>
      <c r="E4" s="1573"/>
      <c r="F4" s="1574" t="s">
        <v>631</v>
      </c>
      <c r="G4" s="1575"/>
    </row>
    <row r="5" spans="1:66" ht="15" customHeight="1">
      <c r="A5" s="683"/>
      <c r="B5" s="1565" t="s">
        <v>630</v>
      </c>
      <c r="C5" s="1570"/>
      <c r="D5" s="1570"/>
      <c r="E5" s="1566"/>
      <c r="F5" s="1565" t="s">
        <v>630</v>
      </c>
      <c r="G5" s="1566"/>
      <c r="H5" s="684" t="s">
        <v>4</v>
      </c>
    </row>
    <row r="6" spans="1:66" ht="15.75">
      <c r="A6" s="685" t="s">
        <v>3</v>
      </c>
      <c r="B6" s="686"/>
      <c r="C6" s="687"/>
      <c r="D6" s="688" t="s">
        <v>605</v>
      </c>
      <c r="E6" s="689"/>
      <c r="F6" s="690" t="s">
        <v>4</v>
      </c>
      <c r="G6" s="691" t="s">
        <v>4</v>
      </c>
      <c r="H6" s="684"/>
    </row>
    <row r="7" spans="1:66" ht="14.25" customHeight="1">
      <c r="A7" s="692"/>
      <c r="B7" s="693"/>
      <c r="C7" s="694"/>
      <c r="D7" s="695"/>
      <c r="E7" s="696" t="s">
        <v>605</v>
      </c>
      <c r="F7" s="697" t="s">
        <v>629</v>
      </c>
      <c r="G7" s="691" t="s">
        <v>628</v>
      </c>
      <c r="H7" s="698"/>
    </row>
    <row r="8" spans="1:66" ht="14.25" customHeight="1">
      <c r="A8" s="699"/>
      <c r="B8" s="694" t="s">
        <v>627</v>
      </c>
      <c r="C8" s="694"/>
      <c r="D8" s="685" t="s">
        <v>626</v>
      </c>
      <c r="E8" s="700" t="s">
        <v>625</v>
      </c>
      <c r="F8" s="697" t="s">
        <v>624</v>
      </c>
      <c r="G8" s="691" t="s">
        <v>623</v>
      </c>
      <c r="H8" s="698"/>
    </row>
    <row r="9" spans="1:66" ht="14.25" customHeight="1">
      <c r="A9" s="701"/>
      <c r="B9" s="702"/>
      <c r="C9" s="703"/>
      <c r="D9" s="704"/>
      <c r="E9" s="700" t="s">
        <v>622</v>
      </c>
      <c r="F9" s="705" t="s">
        <v>621</v>
      </c>
      <c r="G9" s="706"/>
      <c r="H9" s="707" t="s">
        <v>4</v>
      </c>
    </row>
    <row r="10" spans="1:66" ht="9.9499999999999993" customHeight="1">
      <c r="A10" s="708" t="s">
        <v>464</v>
      </c>
      <c r="B10" s="709">
        <v>2</v>
      </c>
      <c r="C10" s="710"/>
      <c r="D10" s="711">
        <v>3</v>
      </c>
      <c r="E10" s="711">
        <v>4</v>
      </c>
      <c r="F10" s="712">
        <v>5</v>
      </c>
      <c r="G10" s="713">
        <v>6</v>
      </c>
      <c r="H10" s="707" t="s">
        <v>4</v>
      </c>
    </row>
    <row r="11" spans="1:66" ht="12.75" customHeight="1">
      <c r="A11" s="714" t="s">
        <v>4</v>
      </c>
      <c r="B11" s="715" t="s">
        <v>4</v>
      </c>
      <c r="C11" s="715"/>
      <c r="D11" s="716" t="s">
        <v>125</v>
      </c>
      <c r="E11" s="717"/>
      <c r="F11" s="718" t="s">
        <v>4</v>
      </c>
      <c r="G11" s="719" t="s">
        <v>125</v>
      </c>
      <c r="H11" s="707" t="s">
        <v>4</v>
      </c>
    </row>
    <row r="12" spans="1:66" ht="16.5" customHeight="1">
      <c r="A12" s="714" t="s">
        <v>637</v>
      </c>
      <c r="B12" s="720">
        <v>2777820.2064100001</v>
      </c>
      <c r="C12" s="720"/>
      <c r="D12" s="721">
        <v>777062.50717999996</v>
      </c>
      <c r="E12" s="721">
        <v>776108.52809999988</v>
      </c>
      <c r="F12" s="720">
        <v>672870.04681999993</v>
      </c>
      <c r="G12" s="722">
        <v>104192.46036</v>
      </c>
      <c r="H12" s="707" t="s">
        <v>4</v>
      </c>
    </row>
    <row r="13" spans="1:66" s="726" customFormat="1" ht="21.75" customHeight="1">
      <c r="A13" s="723" t="s">
        <v>244</v>
      </c>
      <c r="B13" s="597">
        <v>796.61097999999993</v>
      </c>
      <c r="C13" s="597"/>
      <c r="D13" s="724">
        <v>0</v>
      </c>
      <c r="E13" s="724">
        <v>0</v>
      </c>
      <c r="F13" s="725">
        <v>0</v>
      </c>
      <c r="G13" s="594">
        <v>0</v>
      </c>
      <c r="H13" s="707" t="s">
        <v>4</v>
      </c>
      <c r="I13" s="677"/>
      <c r="J13" s="677"/>
      <c r="K13" s="677"/>
      <c r="L13" s="677"/>
      <c r="M13" s="677"/>
      <c r="N13" s="677"/>
      <c r="O13" s="677"/>
      <c r="P13" s="677"/>
      <c r="Q13" s="677"/>
      <c r="R13" s="677"/>
      <c r="S13" s="677"/>
      <c r="T13" s="677"/>
      <c r="U13" s="677"/>
      <c r="V13" s="677"/>
      <c r="W13" s="677"/>
      <c r="X13" s="677"/>
      <c r="Y13" s="677"/>
      <c r="Z13" s="677"/>
      <c r="AA13" s="677"/>
      <c r="AB13" s="677"/>
      <c r="AC13" s="677"/>
      <c r="AD13" s="677"/>
      <c r="AE13" s="677"/>
      <c r="AF13" s="677"/>
      <c r="AG13" s="677"/>
      <c r="AH13" s="677"/>
      <c r="AI13" s="677"/>
      <c r="AJ13" s="677"/>
      <c r="AK13" s="677"/>
      <c r="AL13" s="677"/>
      <c r="AM13" s="677"/>
      <c r="AN13" s="677"/>
      <c r="AO13" s="677"/>
      <c r="AP13" s="677"/>
      <c r="AQ13" s="677"/>
      <c r="AR13" s="677"/>
      <c r="AS13" s="677"/>
      <c r="AT13" s="677"/>
      <c r="AU13" s="677"/>
      <c r="AV13" s="677"/>
      <c r="AW13" s="677"/>
      <c r="AX13" s="677"/>
      <c r="AY13" s="677"/>
      <c r="AZ13" s="677"/>
      <c r="BA13" s="677"/>
      <c r="BB13" s="677"/>
      <c r="BC13" s="677"/>
      <c r="BD13" s="677"/>
      <c r="BE13" s="677"/>
      <c r="BF13" s="677"/>
      <c r="BG13" s="677"/>
      <c r="BH13" s="677"/>
      <c r="BI13" s="677"/>
      <c r="BJ13" s="677"/>
      <c r="BK13" s="677"/>
      <c r="BL13" s="677"/>
      <c r="BM13" s="677"/>
      <c r="BN13" s="677"/>
    </row>
    <row r="14" spans="1:66" s="726" customFormat="1" ht="21.75" customHeight="1">
      <c r="A14" s="723" t="s">
        <v>245</v>
      </c>
      <c r="B14" s="597">
        <v>8452.5083699999977</v>
      </c>
      <c r="C14" s="597"/>
      <c r="D14" s="727">
        <v>0</v>
      </c>
      <c r="E14" s="727">
        <v>0</v>
      </c>
      <c r="F14" s="725">
        <v>0</v>
      </c>
      <c r="G14" s="594">
        <v>0</v>
      </c>
      <c r="H14" s="707" t="s">
        <v>4</v>
      </c>
      <c r="I14" s="677"/>
      <c r="J14" s="677"/>
      <c r="K14" s="677"/>
      <c r="L14" s="677"/>
      <c r="M14" s="677"/>
      <c r="N14" s="677"/>
      <c r="O14" s="677"/>
      <c r="P14" s="677"/>
      <c r="Q14" s="677"/>
      <c r="R14" s="677"/>
      <c r="S14" s="677"/>
      <c r="T14" s="677"/>
      <c r="U14" s="677"/>
      <c r="V14" s="677"/>
      <c r="W14" s="677"/>
      <c r="X14" s="677"/>
      <c r="Y14" s="677"/>
      <c r="Z14" s="677"/>
      <c r="AA14" s="677"/>
      <c r="AB14" s="677"/>
      <c r="AC14" s="677"/>
      <c r="AD14" s="677"/>
      <c r="AE14" s="677"/>
      <c r="AF14" s="677"/>
      <c r="AG14" s="677"/>
      <c r="AH14" s="677"/>
      <c r="AI14" s="677"/>
      <c r="AJ14" s="677"/>
      <c r="AK14" s="677"/>
      <c r="AL14" s="677"/>
      <c r="AM14" s="677"/>
      <c r="AN14" s="677"/>
      <c r="AO14" s="677"/>
      <c r="AP14" s="677"/>
      <c r="AQ14" s="677"/>
      <c r="AR14" s="677"/>
      <c r="AS14" s="677"/>
      <c r="AT14" s="677"/>
      <c r="AU14" s="677"/>
      <c r="AV14" s="677"/>
      <c r="AW14" s="677"/>
      <c r="AX14" s="677"/>
      <c r="AY14" s="677"/>
      <c r="AZ14" s="677"/>
      <c r="BA14" s="677"/>
      <c r="BB14" s="677"/>
      <c r="BC14" s="677"/>
      <c r="BD14" s="677"/>
      <c r="BE14" s="677"/>
      <c r="BF14" s="677"/>
      <c r="BG14" s="677"/>
      <c r="BH14" s="677"/>
      <c r="BI14" s="677"/>
      <c r="BJ14" s="677"/>
      <c r="BK14" s="677"/>
      <c r="BL14" s="677"/>
      <c r="BM14" s="677"/>
      <c r="BN14" s="677"/>
    </row>
    <row r="15" spans="1:66" s="726" customFormat="1" ht="21.75" customHeight="1">
      <c r="A15" s="723" t="s">
        <v>246</v>
      </c>
      <c r="B15" s="597">
        <v>2013.19993</v>
      </c>
      <c r="C15" s="597"/>
      <c r="D15" s="727">
        <v>0</v>
      </c>
      <c r="E15" s="728">
        <v>0</v>
      </c>
      <c r="F15" s="725">
        <v>0</v>
      </c>
      <c r="G15" s="594">
        <v>0</v>
      </c>
      <c r="H15" s="707" t="s">
        <v>4</v>
      </c>
      <c r="I15" s="677"/>
      <c r="J15" s="677"/>
      <c r="K15" s="677"/>
      <c r="L15" s="677"/>
      <c r="M15" s="677"/>
      <c r="N15" s="677"/>
      <c r="O15" s="677"/>
      <c r="P15" s="677"/>
      <c r="Q15" s="677"/>
      <c r="R15" s="677"/>
      <c r="S15" s="677"/>
      <c r="T15" s="677"/>
      <c r="U15" s="677"/>
      <c r="V15" s="677"/>
      <c r="W15" s="677"/>
      <c r="X15" s="677"/>
      <c r="Y15" s="677"/>
      <c r="Z15" s="677"/>
      <c r="AA15" s="677"/>
      <c r="AB15" s="677"/>
      <c r="AC15" s="677"/>
      <c r="AD15" s="677"/>
      <c r="AE15" s="677"/>
      <c r="AF15" s="677"/>
      <c r="AG15" s="677"/>
      <c r="AH15" s="677"/>
      <c r="AI15" s="677"/>
      <c r="AJ15" s="677"/>
      <c r="AK15" s="677"/>
      <c r="AL15" s="677"/>
      <c r="AM15" s="677"/>
      <c r="AN15" s="677"/>
      <c r="AO15" s="677"/>
      <c r="AP15" s="677"/>
      <c r="AQ15" s="677"/>
      <c r="AR15" s="677"/>
      <c r="AS15" s="677"/>
      <c r="AT15" s="677"/>
      <c r="AU15" s="677"/>
      <c r="AV15" s="677"/>
      <c r="AW15" s="677"/>
      <c r="AX15" s="677"/>
      <c r="AY15" s="677"/>
      <c r="AZ15" s="677"/>
      <c r="BA15" s="677"/>
      <c r="BB15" s="677"/>
      <c r="BC15" s="677"/>
      <c r="BD15" s="677"/>
      <c r="BE15" s="677"/>
      <c r="BF15" s="677"/>
      <c r="BG15" s="677"/>
      <c r="BH15" s="677"/>
      <c r="BI15" s="677"/>
      <c r="BJ15" s="677"/>
      <c r="BK15" s="677"/>
      <c r="BL15" s="677"/>
      <c r="BM15" s="677"/>
      <c r="BN15" s="677"/>
    </row>
    <row r="16" spans="1:66" s="726" customFormat="1" ht="21.75" customHeight="1">
      <c r="A16" s="723" t="s">
        <v>247</v>
      </c>
      <c r="B16" s="597">
        <v>2.8985000000000003</v>
      </c>
      <c r="C16" s="597"/>
      <c r="D16" s="727">
        <v>0</v>
      </c>
      <c r="E16" s="728">
        <v>0</v>
      </c>
      <c r="F16" s="725">
        <v>0</v>
      </c>
      <c r="G16" s="594">
        <v>0</v>
      </c>
      <c r="H16" s="707" t="s">
        <v>4</v>
      </c>
      <c r="I16" s="677"/>
      <c r="J16" s="677"/>
      <c r="K16" s="677"/>
      <c r="L16" s="677"/>
      <c r="M16" s="677"/>
      <c r="N16" s="677"/>
      <c r="O16" s="677"/>
      <c r="P16" s="677"/>
      <c r="Q16" s="677"/>
      <c r="R16" s="677"/>
      <c r="S16" s="677"/>
      <c r="T16" s="677"/>
      <c r="U16" s="677"/>
      <c r="V16" s="677"/>
      <c r="W16" s="677"/>
      <c r="X16" s="677"/>
      <c r="Y16" s="677"/>
      <c r="Z16" s="677"/>
      <c r="AA16" s="677"/>
      <c r="AB16" s="677"/>
      <c r="AC16" s="677"/>
      <c r="AD16" s="677"/>
      <c r="AE16" s="677"/>
      <c r="AF16" s="677"/>
      <c r="AG16" s="677"/>
      <c r="AH16" s="677"/>
      <c r="AI16" s="677"/>
      <c r="AJ16" s="677"/>
      <c r="AK16" s="677"/>
      <c r="AL16" s="677"/>
      <c r="AM16" s="677"/>
      <c r="AN16" s="677"/>
      <c r="AO16" s="677"/>
      <c r="AP16" s="677"/>
      <c r="AQ16" s="677"/>
      <c r="AR16" s="677"/>
      <c r="AS16" s="677"/>
      <c r="AT16" s="677"/>
      <c r="AU16" s="677"/>
      <c r="AV16" s="677"/>
      <c r="AW16" s="677"/>
      <c r="AX16" s="677"/>
      <c r="AY16" s="677"/>
      <c r="AZ16" s="677"/>
      <c r="BA16" s="677"/>
      <c r="BB16" s="677"/>
      <c r="BC16" s="677"/>
      <c r="BD16" s="677"/>
      <c r="BE16" s="677"/>
      <c r="BF16" s="677"/>
      <c r="BG16" s="677"/>
      <c r="BH16" s="677"/>
      <c r="BI16" s="677"/>
      <c r="BJ16" s="677"/>
      <c r="BK16" s="677"/>
      <c r="BL16" s="677"/>
      <c r="BM16" s="677"/>
      <c r="BN16" s="677"/>
    </row>
    <row r="17" spans="1:73" s="726" customFormat="1" ht="21.75" customHeight="1">
      <c r="A17" s="723" t="s">
        <v>248</v>
      </c>
      <c r="B17" s="597">
        <v>5182.6561000000011</v>
      </c>
      <c r="C17" s="597"/>
      <c r="D17" s="727">
        <v>0</v>
      </c>
      <c r="E17" s="728">
        <v>0</v>
      </c>
      <c r="F17" s="725">
        <v>0</v>
      </c>
      <c r="G17" s="594">
        <v>0</v>
      </c>
      <c r="H17" s="707" t="s">
        <v>4</v>
      </c>
      <c r="I17" s="677"/>
      <c r="J17" s="677"/>
      <c r="K17" s="677"/>
      <c r="L17" s="677"/>
      <c r="M17" s="677"/>
      <c r="N17" s="677"/>
      <c r="O17" s="677"/>
      <c r="P17" s="677"/>
      <c r="Q17" s="677"/>
      <c r="R17" s="677"/>
      <c r="S17" s="677"/>
      <c r="T17" s="677"/>
      <c r="U17" s="677"/>
      <c r="V17" s="677"/>
      <c r="W17" s="677"/>
      <c r="X17" s="677"/>
      <c r="Y17" s="677"/>
      <c r="Z17" s="677"/>
      <c r="AA17" s="677"/>
      <c r="AB17" s="677"/>
      <c r="AC17" s="677"/>
      <c r="AD17" s="677"/>
      <c r="AE17" s="677"/>
      <c r="AF17" s="677"/>
      <c r="AG17" s="677"/>
      <c r="AH17" s="677"/>
      <c r="AI17" s="677"/>
      <c r="AJ17" s="677"/>
      <c r="AK17" s="677"/>
      <c r="AL17" s="677"/>
      <c r="AM17" s="677"/>
      <c r="AN17" s="677"/>
      <c r="AO17" s="677"/>
      <c r="AP17" s="677"/>
      <c r="AQ17" s="677"/>
      <c r="AR17" s="677"/>
      <c r="AS17" s="677"/>
      <c r="AT17" s="677"/>
      <c r="AU17" s="677"/>
      <c r="AV17" s="677"/>
      <c r="AW17" s="677"/>
      <c r="AX17" s="677"/>
      <c r="AY17" s="677"/>
      <c r="AZ17" s="677"/>
      <c r="BA17" s="677"/>
      <c r="BB17" s="677"/>
      <c r="BC17" s="677"/>
      <c r="BD17" s="677"/>
      <c r="BE17" s="677"/>
      <c r="BF17" s="677"/>
      <c r="BG17" s="677"/>
      <c r="BH17" s="677"/>
      <c r="BI17" s="677"/>
      <c r="BJ17" s="677"/>
      <c r="BK17" s="677"/>
      <c r="BL17" s="677"/>
      <c r="BM17" s="677"/>
      <c r="BN17" s="677"/>
    </row>
    <row r="18" spans="1:73" s="726" customFormat="1" ht="21.75" customHeight="1">
      <c r="A18" s="723" t="s">
        <v>249</v>
      </c>
      <c r="B18" s="597">
        <v>4.3833000000000002</v>
      </c>
      <c r="C18" s="597"/>
      <c r="D18" s="727">
        <v>0</v>
      </c>
      <c r="E18" s="728">
        <v>0</v>
      </c>
      <c r="F18" s="725">
        <v>0</v>
      </c>
      <c r="G18" s="594">
        <v>0</v>
      </c>
      <c r="H18" s="707" t="s">
        <v>4</v>
      </c>
      <c r="I18" s="677"/>
      <c r="J18" s="677"/>
      <c r="K18" s="677"/>
      <c r="L18" s="677"/>
      <c r="M18" s="677"/>
      <c r="N18" s="677"/>
      <c r="O18" s="677"/>
      <c r="P18" s="677"/>
      <c r="Q18" s="677"/>
      <c r="R18" s="677"/>
      <c r="S18" s="677"/>
      <c r="T18" s="677"/>
      <c r="U18" s="677"/>
      <c r="V18" s="677"/>
      <c r="W18" s="677"/>
      <c r="X18" s="677"/>
      <c r="Y18" s="677"/>
      <c r="Z18" s="677"/>
      <c r="AA18" s="677"/>
      <c r="AB18" s="677"/>
      <c r="AC18" s="677"/>
      <c r="AD18" s="677"/>
      <c r="AE18" s="677"/>
      <c r="AF18" s="677"/>
      <c r="AG18" s="677"/>
      <c r="AH18" s="677"/>
      <c r="AI18" s="677"/>
      <c r="AJ18" s="677"/>
      <c r="AK18" s="677"/>
      <c r="AL18" s="677"/>
      <c r="AM18" s="677"/>
      <c r="AN18" s="677"/>
      <c r="AO18" s="677"/>
      <c r="AP18" s="677"/>
      <c r="AQ18" s="677"/>
      <c r="AR18" s="677"/>
      <c r="AS18" s="677"/>
      <c r="AT18" s="677"/>
      <c r="AU18" s="677"/>
      <c r="AV18" s="677"/>
      <c r="AW18" s="677"/>
      <c r="AX18" s="677"/>
      <c r="AY18" s="677"/>
      <c r="AZ18" s="677"/>
      <c r="BA18" s="677"/>
      <c r="BB18" s="677"/>
      <c r="BC18" s="677"/>
      <c r="BD18" s="677"/>
      <c r="BE18" s="677"/>
      <c r="BF18" s="677"/>
      <c r="BG18" s="677"/>
      <c r="BH18" s="677"/>
      <c r="BI18" s="677"/>
      <c r="BJ18" s="677"/>
      <c r="BK18" s="677"/>
      <c r="BL18" s="677"/>
      <c r="BM18" s="677"/>
      <c r="BN18" s="677"/>
    </row>
    <row r="19" spans="1:73" s="726" customFormat="1" ht="21.75" customHeight="1">
      <c r="A19" s="723" t="s">
        <v>250</v>
      </c>
      <c r="B19" s="597">
        <v>587.15353000000005</v>
      </c>
      <c r="C19" s="597"/>
      <c r="D19" s="727">
        <v>0</v>
      </c>
      <c r="E19" s="728">
        <v>0</v>
      </c>
      <c r="F19" s="725">
        <v>0</v>
      </c>
      <c r="G19" s="594">
        <v>0</v>
      </c>
      <c r="H19" s="707" t="s">
        <v>4</v>
      </c>
      <c r="I19" s="677"/>
      <c r="J19" s="677"/>
      <c r="K19" s="677"/>
      <c r="L19" s="677"/>
      <c r="M19" s="677"/>
      <c r="N19" s="677"/>
      <c r="O19" s="677"/>
      <c r="P19" s="677"/>
      <c r="Q19" s="677"/>
      <c r="R19" s="677"/>
      <c r="S19" s="677"/>
      <c r="T19" s="677"/>
      <c r="U19" s="677"/>
      <c r="V19" s="677"/>
      <c r="W19" s="677"/>
      <c r="X19" s="677"/>
      <c r="Y19" s="677"/>
      <c r="Z19" s="677"/>
      <c r="AA19" s="677"/>
      <c r="AB19" s="677"/>
      <c r="AC19" s="677"/>
      <c r="AD19" s="677"/>
      <c r="AE19" s="677"/>
      <c r="AF19" s="677"/>
      <c r="AG19" s="677"/>
      <c r="AH19" s="677"/>
      <c r="AI19" s="677"/>
      <c r="AJ19" s="677"/>
      <c r="AK19" s="677"/>
      <c r="AL19" s="677"/>
      <c r="AM19" s="677"/>
      <c r="AN19" s="677"/>
      <c r="AO19" s="677"/>
      <c r="AP19" s="677"/>
      <c r="AQ19" s="677"/>
      <c r="AR19" s="677"/>
      <c r="AS19" s="677"/>
      <c r="AT19" s="677"/>
      <c r="AU19" s="677"/>
      <c r="AV19" s="677"/>
      <c r="AW19" s="677"/>
      <c r="AX19" s="677"/>
      <c r="AY19" s="677"/>
      <c r="AZ19" s="677"/>
      <c r="BA19" s="677"/>
      <c r="BB19" s="677"/>
      <c r="BC19" s="677"/>
      <c r="BD19" s="677"/>
      <c r="BE19" s="677"/>
      <c r="BF19" s="677"/>
      <c r="BG19" s="677"/>
      <c r="BH19" s="677"/>
      <c r="BI19" s="677"/>
      <c r="BJ19" s="677"/>
      <c r="BK19" s="677"/>
      <c r="BL19" s="677"/>
      <c r="BM19" s="677"/>
      <c r="BN19" s="677"/>
    </row>
    <row r="20" spans="1:73" s="726" customFormat="1" ht="21.75" customHeight="1">
      <c r="A20" s="723" t="s">
        <v>251</v>
      </c>
      <c r="B20" s="597">
        <v>820.72564000000011</v>
      </c>
      <c r="C20" s="597"/>
      <c r="D20" s="727">
        <v>0</v>
      </c>
      <c r="E20" s="728">
        <v>0</v>
      </c>
      <c r="F20" s="725">
        <v>0</v>
      </c>
      <c r="G20" s="594">
        <v>0</v>
      </c>
      <c r="H20" s="707" t="s">
        <v>4</v>
      </c>
      <c r="I20" s="677"/>
      <c r="J20" s="677"/>
      <c r="K20" s="677"/>
      <c r="L20" s="677"/>
      <c r="M20" s="677"/>
      <c r="N20" s="677"/>
      <c r="O20" s="677"/>
      <c r="P20" s="677"/>
      <c r="Q20" s="677"/>
      <c r="R20" s="677"/>
      <c r="S20" s="677"/>
      <c r="T20" s="677"/>
      <c r="U20" s="677"/>
      <c r="V20" s="677"/>
      <c r="W20" s="677"/>
      <c r="X20" s="677"/>
      <c r="Y20" s="677"/>
      <c r="Z20" s="677"/>
      <c r="AA20" s="677"/>
      <c r="AB20" s="677"/>
      <c r="AC20" s="677"/>
      <c r="AD20" s="677"/>
      <c r="AE20" s="677"/>
      <c r="AF20" s="677"/>
      <c r="AG20" s="677"/>
      <c r="AH20" s="677"/>
      <c r="AI20" s="677"/>
      <c r="AJ20" s="677"/>
      <c r="AK20" s="677"/>
      <c r="AL20" s="677"/>
      <c r="AM20" s="677"/>
      <c r="AN20" s="677"/>
      <c r="AO20" s="677"/>
      <c r="AP20" s="677"/>
      <c r="AQ20" s="677"/>
      <c r="AR20" s="677"/>
      <c r="AS20" s="677"/>
      <c r="AT20" s="677"/>
      <c r="AU20" s="677"/>
      <c r="AV20" s="677"/>
      <c r="AW20" s="677"/>
      <c r="AX20" s="677"/>
      <c r="AY20" s="677"/>
      <c r="AZ20" s="677"/>
      <c r="BA20" s="677"/>
      <c r="BB20" s="677"/>
      <c r="BC20" s="677"/>
      <c r="BD20" s="677"/>
      <c r="BE20" s="677"/>
      <c r="BF20" s="677"/>
      <c r="BG20" s="677"/>
      <c r="BH20" s="677"/>
      <c r="BI20" s="677"/>
      <c r="BJ20" s="677"/>
      <c r="BK20" s="677"/>
      <c r="BL20" s="677"/>
      <c r="BM20" s="677"/>
      <c r="BN20" s="677"/>
    </row>
    <row r="21" spans="1:73" s="726" customFormat="1" ht="21.75" customHeight="1">
      <c r="A21" s="723" t="s">
        <v>638</v>
      </c>
      <c r="B21" s="597">
        <v>9.3527199999999997</v>
      </c>
      <c r="C21" s="597"/>
      <c r="D21" s="727">
        <v>0</v>
      </c>
      <c r="E21" s="728">
        <v>0</v>
      </c>
      <c r="F21" s="725">
        <v>0</v>
      </c>
      <c r="G21" s="594">
        <v>0</v>
      </c>
      <c r="H21" s="707" t="s">
        <v>4</v>
      </c>
      <c r="I21" s="677"/>
      <c r="J21" s="677"/>
      <c r="K21" s="677"/>
      <c r="L21" s="677"/>
      <c r="M21" s="677"/>
      <c r="N21" s="677"/>
      <c r="O21" s="677"/>
      <c r="P21" s="677"/>
      <c r="Q21" s="677"/>
      <c r="R21" s="677"/>
      <c r="S21" s="677"/>
      <c r="T21" s="677"/>
      <c r="U21" s="677"/>
      <c r="V21" s="677"/>
      <c r="W21" s="677"/>
      <c r="X21" s="677"/>
      <c r="Y21" s="677"/>
      <c r="Z21" s="677"/>
      <c r="AA21" s="677"/>
      <c r="AB21" s="677"/>
      <c r="AC21" s="677"/>
      <c r="AD21" s="677"/>
      <c r="AE21" s="677"/>
      <c r="AF21" s="677"/>
      <c r="AG21" s="677"/>
      <c r="AH21" s="677"/>
      <c r="AI21" s="677"/>
      <c r="AJ21" s="677"/>
      <c r="AK21" s="677"/>
      <c r="AL21" s="677"/>
      <c r="AM21" s="677"/>
      <c r="AN21" s="677"/>
      <c r="AO21" s="677"/>
      <c r="AP21" s="677"/>
      <c r="AQ21" s="677"/>
      <c r="AR21" s="677"/>
      <c r="AS21" s="677"/>
      <c r="AT21" s="677"/>
      <c r="AU21" s="677"/>
      <c r="AV21" s="677"/>
      <c r="AW21" s="677"/>
      <c r="AX21" s="677"/>
      <c r="AY21" s="677"/>
      <c r="AZ21" s="677"/>
      <c r="BA21" s="677"/>
      <c r="BB21" s="677"/>
      <c r="BC21" s="677"/>
      <c r="BD21" s="677"/>
      <c r="BE21" s="677"/>
      <c r="BF21" s="677"/>
      <c r="BG21" s="677"/>
      <c r="BH21" s="677"/>
      <c r="BI21" s="677"/>
      <c r="BJ21" s="677"/>
      <c r="BK21" s="677"/>
      <c r="BL21" s="677"/>
      <c r="BM21" s="677"/>
      <c r="BN21" s="677"/>
    </row>
    <row r="22" spans="1:73" s="726" customFormat="1" ht="21.75" customHeight="1">
      <c r="A22" s="723" t="s">
        <v>639</v>
      </c>
      <c r="B22" s="597">
        <v>268.99577000000005</v>
      </c>
      <c r="C22" s="597"/>
      <c r="D22" s="727">
        <v>0</v>
      </c>
      <c r="E22" s="728">
        <v>0</v>
      </c>
      <c r="F22" s="725">
        <v>0</v>
      </c>
      <c r="G22" s="594">
        <v>0</v>
      </c>
      <c r="H22" s="707" t="s">
        <v>4</v>
      </c>
      <c r="I22" s="677"/>
      <c r="J22" s="677"/>
      <c r="K22" s="677"/>
      <c r="L22" s="677"/>
      <c r="M22" s="677"/>
      <c r="N22" s="677"/>
      <c r="O22" s="677"/>
      <c r="P22" s="677"/>
      <c r="Q22" s="677"/>
      <c r="R22" s="677"/>
      <c r="S22" s="677"/>
      <c r="T22" s="677"/>
      <c r="U22" s="677"/>
      <c r="V22" s="677"/>
      <c r="W22" s="677"/>
      <c r="X22" s="677"/>
      <c r="Y22" s="677"/>
      <c r="Z22" s="677"/>
      <c r="AA22" s="677"/>
      <c r="AB22" s="677"/>
      <c r="AC22" s="677"/>
      <c r="AD22" s="677"/>
      <c r="AE22" s="677"/>
      <c r="AF22" s="677"/>
      <c r="AG22" s="677"/>
      <c r="AH22" s="677"/>
      <c r="AI22" s="677"/>
      <c r="AJ22" s="677"/>
      <c r="AK22" s="677"/>
      <c r="AL22" s="677"/>
      <c r="AM22" s="677"/>
      <c r="AN22" s="677"/>
      <c r="AO22" s="677"/>
      <c r="AP22" s="677"/>
      <c r="AQ22" s="677"/>
      <c r="AR22" s="677"/>
      <c r="AS22" s="677"/>
      <c r="AT22" s="677"/>
      <c r="AU22" s="677"/>
      <c r="AV22" s="677"/>
      <c r="AW22" s="677"/>
      <c r="AX22" s="677"/>
      <c r="AY22" s="677"/>
      <c r="AZ22" s="677"/>
      <c r="BA22" s="677"/>
      <c r="BB22" s="677"/>
      <c r="BC22" s="677"/>
      <c r="BD22" s="677"/>
      <c r="BE22" s="677"/>
      <c r="BF22" s="677"/>
      <c r="BG22" s="677"/>
      <c r="BH22" s="677"/>
      <c r="BI22" s="677"/>
      <c r="BJ22" s="677"/>
      <c r="BK22" s="677"/>
      <c r="BL22" s="677"/>
      <c r="BM22" s="677"/>
      <c r="BN22" s="677"/>
    </row>
    <row r="23" spans="1:73" ht="21.75" customHeight="1">
      <c r="A23" s="723" t="s">
        <v>253</v>
      </c>
      <c r="B23" s="597">
        <v>1540.5223499999993</v>
      </c>
      <c r="C23" s="597"/>
      <c r="D23" s="727">
        <v>0</v>
      </c>
      <c r="E23" s="728">
        <v>0</v>
      </c>
      <c r="F23" s="725">
        <v>0</v>
      </c>
      <c r="G23" s="594">
        <v>0</v>
      </c>
      <c r="H23" s="707" t="s">
        <v>4</v>
      </c>
    </row>
    <row r="24" spans="1:73" s="726" customFormat="1" ht="21.75" customHeight="1">
      <c r="A24" s="723" t="s">
        <v>254</v>
      </c>
      <c r="B24" s="597">
        <v>516.20353</v>
      </c>
      <c r="C24" s="597"/>
      <c r="D24" s="727">
        <v>0</v>
      </c>
      <c r="E24" s="728">
        <v>0</v>
      </c>
      <c r="F24" s="725">
        <v>0</v>
      </c>
      <c r="G24" s="594">
        <v>0</v>
      </c>
      <c r="H24" s="707" t="s">
        <v>4</v>
      </c>
      <c r="I24" s="677"/>
      <c r="J24" s="677"/>
      <c r="K24" s="677"/>
      <c r="L24" s="677"/>
      <c r="M24" s="677"/>
      <c r="N24" s="677"/>
      <c r="O24" s="677"/>
      <c r="P24" s="677"/>
      <c r="Q24" s="677"/>
      <c r="R24" s="677"/>
      <c r="S24" s="677"/>
      <c r="T24" s="677"/>
      <c r="U24" s="677"/>
      <c r="V24" s="677"/>
      <c r="W24" s="677"/>
      <c r="X24" s="677"/>
      <c r="Y24" s="677"/>
      <c r="Z24" s="677"/>
      <c r="AA24" s="677"/>
      <c r="AB24" s="677"/>
      <c r="AC24" s="677"/>
      <c r="AD24" s="677"/>
      <c r="AE24" s="677"/>
      <c r="AF24" s="677"/>
      <c r="AG24" s="677"/>
      <c r="AH24" s="677"/>
      <c r="AI24" s="677"/>
      <c r="AJ24" s="677"/>
      <c r="AK24" s="677"/>
      <c r="AL24" s="677"/>
      <c r="AM24" s="677"/>
      <c r="AN24" s="677"/>
      <c r="AO24" s="677"/>
      <c r="AP24" s="677"/>
      <c r="AQ24" s="677"/>
      <c r="AR24" s="677"/>
      <c r="AS24" s="677"/>
      <c r="AT24" s="677"/>
      <c r="AU24" s="677"/>
      <c r="AV24" s="677"/>
      <c r="AW24" s="677"/>
      <c r="AX24" s="677"/>
      <c r="AY24" s="677"/>
      <c r="AZ24" s="677"/>
      <c r="BA24" s="677"/>
      <c r="BB24" s="677"/>
      <c r="BC24" s="677"/>
      <c r="BD24" s="677"/>
      <c r="BE24" s="677"/>
      <c r="BF24" s="677"/>
      <c r="BG24" s="677"/>
      <c r="BH24" s="677"/>
      <c r="BI24" s="677"/>
      <c r="BJ24" s="677"/>
      <c r="BK24" s="677"/>
      <c r="BL24" s="677"/>
      <c r="BM24" s="677"/>
      <c r="BN24" s="677"/>
    </row>
    <row r="25" spans="1:73" s="733" customFormat="1" ht="31.5" customHeight="1">
      <c r="A25" s="729" t="s">
        <v>640</v>
      </c>
      <c r="B25" s="604">
        <v>4274.8248200000016</v>
      </c>
      <c r="C25" s="604"/>
      <c r="D25" s="730">
        <v>0</v>
      </c>
      <c r="E25" s="731">
        <v>0</v>
      </c>
      <c r="F25" s="732">
        <v>0</v>
      </c>
      <c r="G25" s="601">
        <v>0</v>
      </c>
      <c r="H25" s="707" t="s">
        <v>4</v>
      </c>
      <c r="I25" s="677"/>
      <c r="J25" s="677"/>
      <c r="K25" s="677"/>
      <c r="L25" s="677"/>
      <c r="M25" s="677"/>
      <c r="N25" s="677"/>
      <c r="O25" s="677"/>
      <c r="P25" s="677"/>
      <c r="Q25" s="677"/>
      <c r="R25" s="677"/>
      <c r="S25" s="677"/>
      <c r="T25" s="677"/>
      <c r="U25" s="677"/>
      <c r="V25" s="677"/>
      <c r="W25" s="677"/>
      <c r="X25" s="677"/>
      <c r="Y25" s="677"/>
      <c r="Z25" s="677"/>
      <c r="AA25" s="677"/>
      <c r="AB25" s="677"/>
      <c r="AC25" s="677"/>
      <c r="AD25" s="677"/>
      <c r="AE25" s="677"/>
      <c r="AF25" s="677"/>
      <c r="AG25" s="677"/>
      <c r="AH25" s="677"/>
      <c r="AI25" s="677"/>
      <c r="AJ25" s="677"/>
      <c r="AK25" s="677"/>
      <c r="AL25" s="677"/>
      <c r="AM25" s="677"/>
      <c r="AN25" s="677"/>
      <c r="AO25" s="677"/>
      <c r="AP25" s="677"/>
      <c r="AQ25" s="677"/>
      <c r="AR25" s="677"/>
      <c r="AS25" s="677"/>
      <c r="AT25" s="677"/>
      <c r="AU25" s="677"/>
      <c r="AV25" s="677"/>
      <c r="AW25" s="677"/>
      <c r="AX25" s="677"/>
      <c r="AY25" s="677"/>
      <c r="AZ25" s="677"/>
      <c r="BA25" s="677"/>
      <c r="BB25" s="677"/>
      <c r="BC25" s="677"/>
      <c r="BD25" s="677"/>
      <c r="BE25" s="677"/>
      <c r="BF25" s="677"/>
      <c r="BG25" s="677"/>
      <c r="BH25" s="677"/>
      <c r="BI25" s="677"/>
      <c r="BJ25" s="677"/>
      <c r="BK25" s="677"/>
      <c r="BL25" s="677"/>
      <c r="BM25" s="677"/>
      <c r="BN25" s="677"/>
    </row>
    <row r="26" spans="1:73" s="734" customFormat="1" ht="19.5" customHeight="1">
      <c r="A26" s="723" t="s">
        <v>256</v>
      </c>
      <c r="B26" s="597">
        <v>59.167100000000005</v>
      </c>
      <c r="C26" s="597"/>
      <c r="D26" s="724">
        <v>0</v>
      </c>
      <c r="E26" s="728">
        <v>0</v>
      </c>
      <c r="F26" s="725">
        <v>0</v>
      </c>
      <c r="G26" s="594">
        <v>0</v>
      </c>
      <c r="H26" s="707" t="s">
        <v>4</v>
      </c>
      <c r="I26" s="677"/>
      <c r="J26" s="677"/>
      <c r="K26" s="677"/>
      <c r="L26" s="677"/>
      <c r="M26" s="677"/>
      <c r="N26" s="677"/>
      <c r="O26" s="677"/>
      <c r="P26" s="677"/>
      <c r="Q26" s="677"/>
      <c r="R26" s="677"/>
      <c r="S26" s="677"/>
      <c r="T26" s="677"/>
      <c r="U26" s="677"/>
      <c r="V26" s="677"/>
      <c r="W26" s="677"/>
      <c r="X26" s="677"/>
      <c r="Y26" s="677"/>
      <c r="Z26" s="677"/>
      <c r="AA26" s="677"/>
      <c r="AB26" s="677"/>
      <c r="AC26" s="677"/>
      <c r="AD26" s="677"/>
      <c r="AE26" s="677"/>
      <c r="AF26" s="677"/>
      <c r="AG26" s="677"/>
      <c r="AH26" s="677"/>
      <c r="AI26" s="677"/>
      <c r="AJ26" s="677"/>
      <c r="AK26" s="677"/>
      <c r="AL26" s="677"/>
      <c r="AM26" s="677"/>
      <c r="AN26" s="677"/>
      <c r="AO26" s="677"/>
      <c r="AP26" s="677"/>
      <c r="AQ26" s="677"/>
      <c r="AR26" s="677"/>
      <c r="AS26" s="677"/>
      <c r="AT26" s="677"/>
      <c r="AU26" s="677"/>
      <c r="AV26" s="677"/>
      <c r="AW26" s="677"/>
      <c r="AX26" s="677"/>
      <c r="AY26" s="677"/>
      <c r="AZ26" s="677"/>
      <c r="BA26" s="677"/>
      <c r="BB26" s="677"/>
      <c r="BC26" s="677"/>
      <c r="BD26" s="677"/>
      <c r="BE26" s="677"/>
      <c r="BF26" s="677"/>
      <c r="BG26" s="677"/>
      <c r="BH26" s="677"/>
      <c r="BI26" s="677"/>
      <c r="BJ26" s="677"/>
      <c r="BK26" s="677"/>
      <c r="BL26" s="677"/>
      <c r="BM26" s="677"/>
      <c r="BN26" s="677"/>
    </row>
    <row r="27" spans="1:73" s="734" customFormat="1" ht="21.75" customHeight="1">
      <c r="A27" s="723" t="s">
        <v>257</v>
      </c>
      <c r="B27" s="597">
        <v>115748.16058000007</v>
      </c>
      <c r="C27" s="597"/>
      <c r="D27" s="724">
        <v>204.96755999999999</v>
      </c>
      <c r="E27" s="728">
        <v>0</v>
      </c>
      <c r="F27" s="725">
        <v>203.60333</v>
      </c>
      <c r="G27" s="594">
        <v>1.3642300000000001</v>
      </c>
      <c r="H27" s="707" t="s">
        <v>4</v>
      </c>
      <c r="I27" s="735"/>
      <c r="J27" s="677"/>
      <c r="K27" s="677"/>
      <c r="L27" s="677"/>
      <c r="M27" s="677"/>
      <c r="N27" s="677"/>
      <c r="O27" s="677"/>
      <c r="P27" s="677"/>
      <c r="Q27" s="677"/>
      <c r="R27" s="677"/>
      <c r="S27" s="677"/>
      <c r="T27" s="677"/>
      <c r="U27" s="677"/>
      <c r="V27" s="677"/>
      <c r="W27" s="677"/>
      <c r="X27" s="677"/>
      <c r="Y27" s="677"/>
      <c r="Z27" s="677"/>
      <c r="AA27" s="677"/>
      <c r="AB27" s="677"/>
      <c r="AC27" s="677"/>
      <c r="AD27" s="677"/>
      <c r="AE27" s="677"/>
      <c r="AF27" s="677"/>
      <c r="AG27" s="677"/>
      <c r="AH27" s="677"/>
      <c r="AI27" s="677"/>
      <c r="AJ27" s="677"/>
      <c r="AK27" s="677"/>
      <c r="AL27" s="677"/>
      <c r="AM27" s="677"/>
      <c r="AN27" s="677"/>
      <c r="AO27" s="677"/>
      <c r="AP27" s="677"/>
      <c r="AQ27" s="677"/>
      <c r="AR27" s="677"/>
      <c r="AS27" s="677"/>
      <c r="AT27" s="677"/>
      <c r="AU27" s="677"/>
      <c r="AV27" s="677"/>
      <c r="AW27" s="677"/>
      <c r="AX27" s="677"/>
      <c r="AY27" s="677"/>
      <c r="AZ27" s="677"/>
      <c r="BA27" s="677"/>
      <c r="BB27" s="677"/>
      <c r="BC27" s="677"/>
      <c r="BD27" s="677"/>
      <c r="BE27" s="677"/>
      <c r="BF27" s="677"/>
      <c r="BG27" s="677"/>
      <c r="BH27" s="677"/>
      <c r="BI27" s="677"/>
      <c r="BJ27" s="677"/>
      <c r="BK27" s="677"/>
      <c r="BL27" s="677"/>
      <c r="BM27" s="677"/>
      <c r="BN27" s="677"/>
      <c r="BO27" s="677"/>
      <c r="BP27" s="677"/>
      <c r="BQ27" s="677"/>
      <c r="BR27" s="677"/>
      <c r="BS27" s="677"/>
      <c r="BT27" s="677"/>
      <c r="BU27" s="677"/>
    </row>
    <row r="28" spans="1:73" s="734" customFormat="1" ht="21.75" customHeight="1">
      <c r="A28" s="723" t="s">
        <v>641</v>
      </c>
      <c r="B28" s="597">
        <v>3003.0750799999996</v>
      </c>
      <c r="C28" s="597"/>
      <c r="D28" s="724">
        <v>0</v>
      </c>
      <c r="E28" s="728">
        <v>0</v>
      </c>
      <c r="F28" s="725">
        <v>0</v>
      </c>
      <c r="G28" s="594">
        <v>0</v>
      </c>
      <c r="H28" s="707" t="s">
        <v>4</v>
      </c>
      <c r="I28" s="735"/>
      <c r="J28" s="677"/>
      <c r="K28" s="677"/>
      <c r="L28" s="677"/>
      <c r="M28" s="677"/>
      <c r="N28" s="677"/>
      <c r="O28" s="677"/>
      <c r="P28" s="677"/>
      <c r="Q28" s="677"/>
      <c r="R28" s="677"/>
      <c r="S28" s="677"/>
      <c r="T28" s="677"/>
      <c r="U28" s="677"/>
      <c r="V28" s="677"/>
      <c r="W28" s="677"/>
      <c r="X28" s="677"/>
      <c r="Y28" s="677"/>
      <c r="Z28" s="677"/>
      <c r="AA28" s="677"/>
      <c r="AB28" s="677"/>
      <c r="AC28" s="677"/>
      <c r="AD28" s="677"/>
      <c r="AE28" s="677"/>
      <c r="AF28" s="677"/>
      <c r="AG28" s="677"/>
      <c r="AH28" s="677"/>
      <c r="AI28" s="677"/>
      <c r="AJ28" s="677"/>
      <c r="AK28" s="677"/>
      <c r="AL28" s="677"/>
      <c r="AM28" s="677"/>
      <c r="AN28" s="677"/>
      <c r="AO28" s="677"/>
      <c r="AP28" s="677"/>
      <c r="AQ28" s="677"/>
      <c r="AR28" s="677"/>
      <c r="AS28" s="677"/>
      <c r="AT28" s="677"/>
      <c r="AU28" s="677"/>
      <c r="AV28" s="677"/>
      <c r="AW28" s="677"/>
      <c r="AX28" s="677"/>
      <c r="AY28" s="677"/>
      <c r="AZ28" s="677"/>
      <c r="BA28" s="677"/>
      <c r="BB28" s="677"/>
      <c r="BC28" s="677"/>
      <c r="BD28" s="677"/>
      <c r="BE28" s="677"/>
      <c r="BF28" s="677"/>
      <c r="BG28" s="677"/>
      <c r="BH28" s="677"/>
      <c r="BI28" s="677"/>
      <c r="BJ28" s="677"/>
      <c r="BK28" s="677"/>
      <c r="BL28" s="677"/>
      <c r="BM28" s="677"/>
      <c r="BN28" s="677"/>
      <c r="BO28" s="677"/>
      <c r="BP28" s="677"/>
      <c r="BQ28" s="677"/>
      <c r="BR28" s="677"/>
      <c r="BS28" s="677"/>
      <c r="BT28" s="677"/>
      <c r="BU28" s="677"/>
    </row>
    <row r="29" spans="1:73" s="734" customFormat="1" ht="21" customHeight="1">
      <c r="A29" s="723" t="s">
        <v>259</v>
      </c>
      <c r="B29" s="597">
        <v>788.34725000000014</v>
      </c>
      <c r="C29" s="597"/>
      <c r="D29" s="724">
        <v>0</v>
      </c>
      <c r="E29" s="728">
        <v>0</v>
      </c>
      <c r="F29" s="725">
        <v>0</v>
      </c>
      <c r="G29" s="594">
        <v>0</v>
      </c>
      <c r="H29" s="707" t="s">
        <v>4</v>
      </c>
      <c r="I29" s="735"/>
      <c r="J29" s="677"/>
      <c r="K29" s="677"/>
      <c r="L29" s="677"/>
      <c r="M29" s="677"/>
      <c r="N29" s="677"/>
      <c r="O29" s="677"/>
      <c r="P29" s="677"/>
      <c r="Q29" s="677"/>
      <c r="R29" s="677"/>
      <c r="S29" s="677"/>
      <c r="T29" s="677"/>
      <c r="U29" s="677"/>
      <c r="V29" s="677"/>
      <c r="W29" s="677"/>
      <c r="X29" s="677"/>
      <c r="Y29" s="677"/>
      <c r="Z29" s="677"/>
      <c r="AA29" s="677"/>
      <c r="AB29" s="677"/>
      <c r="AC29" s="677"/>
      <c r="AD29" s="677"/>
      <c r="AE29" s="677"/>
      <c r="AF29" s="677"/>
      <c r="AG29" s="677"/>
      <c r="AH29" s="677"/>
      <c r="AI29" s="677"/>
      <c r="AJ29" s="677"/>
      <c r="AK29" s="677"/>
      <c r="AL29" s="677"/>
      <c r="AM29" s="677"/>
      <c r="AN29" s="677"/>
      <c r="AO29" s="677"/>
      <c r="AP29" s="677"/>
      <c r="AQ29" s="677"/>
      <c r="AR29" s="677"/>
      <c r="AS29" s="677"/>
      <c r="AT29" s="677"/>
      <c r="AU29" s="677"/>
      <c r="AV29" s="677"/>
      <c r="AW29" s="677"/>
      <c r="AX29" s="677"/>
      <c r="AY29" s="677"/>
      <c r="AZ29" s="677"/>
      <c r="BA29" s="677"/>
      <c r="BB29" s="677"/>
      <c r="BC29" s="677"/>
      <c r="BD29" s="677"/>
      <c r="BE29" s="677"/>
      <c r="BF29" s="677"/>
      <c r="BG29" s="677"/>
      <c r="BH29" s="677"/>
      <c r="BI29" s="677"/>
      <c r="BJ29" s="677"/>
      <c r="BK29" s="677"/>
      <c r="BL29" s="677"/>
      <c r="BM29" s="677"/>
      <c r="BN29" s="677"/>
      <c r="BO29" s="677"/>
      <c r="BP29" s="677"/>
      <c r="BQ29" s="677"/>
      <c r="BR29" s="677"/>
      <c r="BS29" s="677"/>
      <c r="BT29" s="677"/>
      <c r="BU29" s="677"/>
    </row>
    <row r="30" spans="1:73" s="726" customFormat="1" ht="31.5" customHeight="1">
      <c r="A30" s="729" t="s">
        <v>642</v>
      </c>
      <c r="B30" s="736">
        <v>2086.7836999999995</v>
      </c>
      <c r="C30" s="604"/>
      <c r="D30" s="737">
        <v>0</v>
      </c>
      <c r="E30" s="738">
        <v>0</v>
      </c>
      <c r="F30" s="725">
        <v>0</v>
      </c>
      <c r="G30" s="594">
        <v>0</v>
      </c>
      <c r="H30" s="707" t="s">
        <v>4</v>
      </c>
      <c r="I30" s="735"/>
      <c r="J30" s="677"/>
      <c r="K30" s="677"/>
      <c r="L30" s="677"/>
      <c r="M30" s="677"/>
      <c r="N30" s="677"/>
      <c r="O30" s="677"/>
      <c r="P30" s="677"/>
      <c r="Q30" s="677"/>
      <c r="R30" s="677"/>
      <c r="S30" s="677"/>
      <c r="T30" s="677"/>
      <c r="U30" s="677"/>
      <c r="V30" s="677"/>
      <c r="W30" s="677"/>
      <c r="X30" s="677"/>
      <c r="Y30" s="677"/>
      <c r="Z30" s="677"/>
      <c r="AA30" s="677"/>
      <c r="AB30" s="677"/>
      <c r="AC30" s="677"/>
      <c r="AD30" s="677"/>
      <c r="AE30" s="677"/>
      <c r="AF30" s="677"/>
      <c r="AG30" s="677"/>
      <c r="AH30" s="677"/>
      <c r="AI30" s="677"/>
      <c r="AJ30" s="677"/>
      <c r="AK30" s="677"/>
      <c r="AL30" s="677"/>
      <c r="AM30" s="677"/>
      <c r="AN30" s="677"/>
      <c r="AO30" s="677"/>
      <c r="AP30" s="677"/>
      <c r="AQ30" s="677"/>
      <c r="AR30" s="677"/>
      <c r="AS30" s="677"/>
      <c r="AT30" s="677"/>
      <c r="AU30" s="677"/>
      <c r="AV30" s="677"/>
      <c r="AW30" s="677"/>
      <c r="AX30" s="677"/>
      <c r="AY30" s="677"/>
      <c r="AZ30" s="677"/>
      <c r="BA30" s="677"/>
      <c r="BB30" s="677"/>
      <c r="BC30" s="677"/>
      <c r="BD30" s="677"/>
      <c r="BE30" s="677"/>
      <c r="BF30" s="677"/>
      <c r="BG30" s="677"/>
      <c r="BH30" s="677"/>
      <c r="BI30" s="677"/>
      <c r="BJ30" s="677"/>
      <c r="BK30" s="677"/>
      <c r="BL30" s="677"/>
      <c r="BM30" s="677"/>
      <c r="BN30" s="677"/>
      <c r="BO30" s="677"/>
      <c r="BP30" s="677"/>
      <c r="BQ30" s="677"/>
      <c r="BR30" s="677"/>
      <c r="BS30" s="677"/>
      <c r="BT30" s="677"/>
      <c r="BU30" s="677"/>
    </row>
    <row r="31" spans="1:73" s="726" customFormat="1" ht="21" customHeight="1">
      <c r="A31" s="723" t="s">
        <v>261</v>
      </c>
      <c r="B31" s="597">
        <v>959845.16037000006</v>
      </c>
      <c r="C31" s="597"/>
      <c r="D31" s="727">
        <v>773581.95807999989</v>
      </c>
      <c r="E31" s="728">
        <v>772995.72078999993</v>
      </c>
      <c r="F31" s="725">
        <v>669390.86194999993</v>
      </c>
      <c r="G31" s="594">
        <v>104191.09612999999</v>
      </c>
      <c r="H31" s="707" t="s">
        <v>4</v>
      </c>
      <c r="I31" s="735"/>
      <c r="J31" s="677"/>
      <c r="K31" s="677"/>
      <c r="L31" s="677"/>
      <c r="M31" s="677"/>
      <c r="N31" s="677"/>
      <c r="O31" s="677"/>
      <c r="P31" s="677"/>
      <c r="Q31" s="677"/>
      <c r="R31" s="677"/>
      <c r="S31" s="677"/>
      <c r="T31" s="677"/>
      <c r="U31" s="677"/>
      <c r="V31" s="677"/>
      <c r="W31" s="677"/>
      <c r="X31" s="677"/>
      <c r="Y31" s="677"/>
      <c r="Z31" s="677"/>
      <c r="AA31" s="677"/>
      <c r="AB31" s="677"/>
      <c r="AC31" s="677"/>
      <c r="AD31" s="677"/>
      <c r="AE31" s="677"/>
      <c r="AF31" s="677"/>
      <c r="AG31" s="677"/>
      <c r="AH31" s="677"/>
      <c r="AI31" s="677"/>
      <c r="AJ31" s="677"/>
      <c r="AK31" s="677"/>
      <c r="AL31" s="677"/>
      <c r="AM31" s="677"/>
      <c r="AN31" s="677"/>
      <c r="AO31" s="677"/>
      <c r="AP31" s="677"/>
      <c r="AQ31" s="677"/>
      <c r="AR31" s="677"/>
      <c r="AS31" s="677"/>
      <c r="AT31" s="677"/>
      <c r="AU31" s="677"/>
      <c r="AV31" s="677"/>
      <c r="AW31" s="677"/>
      <c r="AX31" s="677"/>
      <c r="AY31" s="677"/>
      <c r="AZ31" s="677"/>
      <c r="BA31" s="677"/>
      <c r="BB31" s="677"/>
      <c r="BC31" s="677"/>
      <c r="BD31" s="677"/>
      <c r="BE31" s="677"/>
      <c r="BF31" s="677"/>
      <c r="BG31" s="677"/>
      <c r="BH31" s="677"/>
      <c r="BI31" s="677"/>
      <c r="BJ31" s="677"/>
      <c r="BK31" s="677"/>
      <c r="BL31" s="677"/>
      <c r="BM31" s="677"/>
      <c r="BN31" s="677"/>
      <c r="BO31" s="677"/>
      <c r="BP31" s="677"/>
      <c r="BQ31" s="677"/>
      <c r="BR31" s="677"/>
      <c r="BS31" s="677"/>
      <c r="BT31" s="677"/>
      <c r="BU31" s="677"/>
    </row>
    <row r="32" spans="1:73" s="726" customFormat="1" ht="23.25" customHeight="1">
      <c r="A32" s="723" t="s">
        <v>262</v>
      </c>
      <c r="B32" s="597">
        <v>2243.9187800000009</v>
      </c>
      <c r="C32" s="597"/>
      <c r="D32" s="724">
        <v>0.45612999999999998</v>
      </c>
      <c r="E32" s="724">
        <v>0</v>
      </c>
      <c r="F32" s="725">
        <v>0.45612999999999998</v>
      </c>
      <c r="G32" s="594">
        <v>0</v>
      </c>
      <c r="H32" s="707" t="s">
        <v>4</v>
      </c>
      <c r="I32" s="735"/>
      <c r="J32" s="677"/>
      <c r="K32" s="677"/>
      <c r="L32" s="677"/>
      <c r="M32" s="677"/>
      <c r="N32" s="677"/>
      <c r="O32" s="677"/>
      <c r="P32" s="677"/>
      <c r="Q32" s="677"/>
      <c r="R32" s="677"/>
      <c r="S32" s="677"/>
      <c r="T32" s="677"/>
      <c r="U32" s="677"/>
      <c r="V32" s="677"/>
      <c r="W32" s="677"/>
      <c r="X32" s="677"/>
      <c r="Y32" s="677"/>
      <c r="Z32" s="677"/>
      <c r="AA32" s="677"/>
      <c r="AB32" s="677"/>
      <c r="AC32" s="677"/>
      <c r="AD32" s="677"/>
      <c r="AE32" s="677"/>
      <c r="AF32" s="677"/>
      <c r="AG32" s="677"/>
      <c r="AH32" s="677"/>
      <c r="AI32" s="677"/>
      <c r="AJ32" s="677"/>
      <c r="AK32" s="677"/>
      <c r="AL32" s="677"/>
      <c r="AM32" s="677"/>
      <c r="AN32" s="677"/>
      <c r="AO32" s="677"/>
      <c r="AP32" s="677"/>
      <c r="AQ32" s="677"/>
      <c r="AR32" s="677"/>
      <c r="AS32" s="677"/>
      <c r="AT32" s="677"/>
      <c r="AU32" s="677"/>
      <c r="AV32" s="677"/>
      <c r="AW32" s="677"/>
      <c r="AX32" s="677"/>
      <c r="AY32" s="677"/>
      <c r="AZ32" s="677"/>
      <c r="BA32" s="677"/>
      <c r="BB32" s="677"/>
      <c r="BC32" s="677"/>
      <c r="BD32" s="677"/>
      <c r="BE32" s="677"/>
      <c r="BF32" s="677"/>
      <c r="BG32" s="677"/>
      <c r="BH32" s="677"/>
      <c r="BI32" s="677"/>
      <c r="BJ32" s="677"/>
      <c r="BK32" s="677"/>
      <c r="BL32" s="677"/>
      <c r="BM32" s="677"/>
      <c r="BN32" s="677"/>
      <c r="BO32" s="677"/>
      <c r="BP32" s="677"/>
      <c r="BQ32" s="677"/>
      <c r="BR32" s="677"/>
      <c r="BS32" s="677"/>
      <c r="BT32" s="677"/>
      <c r="BU32" s="677"/>
    </row>
    <row r="33" spans="1:73" s="726" customFormat="1" ht="21.75" customHeight="1">
      <c r="A33" s="723" t="s">
        <v>263</v>
      </c>
      <c r="B33" s="597">
        <v>10618.83705</v>
      </c>
      <c r="C33" s="597"/>
      <c r="D33" s="724">
        <v>3096.21711</v>
      </c>
      <c r="E33" s="724">
        <v>3096.21711</v>
      </c>
      <c r="F33" s="725">
        <v>3096.21711</v>
      </c>
      <c r="G33" s="594">
        <v>0</v>
      </c>
      <c r="H33" s="707" t="s">
        <v>4</v>
      </c>
      <c r="I33" s="735"/>
      <c r="J33" s="677"/>
      <c r="K33" s="677"/>
      <c r="L33" s="677"/>
      <c r="M33" s="677"/>
      <c r="N33" s="677"/>
      <c r="O33" s="677"/>
      <c r="P33" s="677"/>
      <c r="Q33" s="677"/>
      <c r="R33" s="677"/>
      <c r="S33" s="677"/>
      <c r="T33" s="677"/>
      <c r="U33" s="677"/>
      <c r="V33" s="677"/>
      <c r="W33" s="677"/>
      <c r="X33" s="677"/>
      <c r="Y33" s="677"/>
      <c r="Z33" s="677"/>
      <c r="AA33" s="677"/>
      <c r="AB33" s="677"/>
      <c r="AC33" s="677"/>
      <c r="AD33" s="677"/>
      <c r="AE33" s="677"/>
      <c r="AF33" s="677"/>
      <c r="AG33" s="677"/>
      <c r="AH33" s="677"/>
      <c r="AI33" s="677"/>
      <c r="AJ33" s="677"/>
      <c r="AK33" s="677"/>
      <c r="AL33" s="677"/>
      <c r="AM33" s="677"/>
      <c r="AN33" s="677"/>
      <c r="AO33" s="677"/>
      <c r="AP33" s="677"/>
      <c r="AQ33" s="677"/>
      <c r="AR33" s="677"/>
      <c r="AS33" s="677"/>
      <c r="AT33" s="677"/>
      <c r="AU33" s="677"/>
      <c r="AV33" s="677"/>
      <c r="AW33" s="677"/>
      <c r="AX33" s="677"/>
      <c r="AY33" s="677"/>
      <c r="AZ33" s="677"/>
      <c r="BA33" s="677"/>
      <c r="BB33" s="677"/>
      <c r="BC33" s="677"/>
      <c r="BD33" s="677"/>
      <c r="BE33" s="677"/>
      <c r="BF33" s="677"/>
      <c r="BG33" s="677"/>
      <c r="BH33" s="677"/>
      <c r="BI33" s="677"/>
      <c r="BJ33" s="677"/>
      <c r="BK33" s="677"/>
      <c r="BL33" s="677"/>
      <c r="BM33" s="677"/>
      <c r="BN33" s="677"/>
      <c r="BO33" s="677"/>
      <c r="BP33" s="677"/>
      <c r="BQ33" s="677"/>
      <c r="BR33" s="677"/>
      <c r="BS33" s="677"/>
      <c r="BT33" s="677"/>
      <c r="BU33" s="677"/>
    </row>
    <row r="34" spans="1:73" s="726" customFormat="1" ht="21.95" customHeight="1">
      <c r="A34" s="723" t="s">
        <v>264</v>
      </c>
      <c r="B34" s="597">
        <v>2260.92508</v>
      </c>
      <c r="C34" s="597"/>
      <c r="D34" s="724">
        <v>0</v>
      </c>
      <c r="E34" s="727">
        <v>0</v>
      </c>
      <c r="F34" s="725">
        <v>0</v>
      </c>
      <c r="G34" s="594">
        <v>0</v>
      </c>
      <c r="H34" s="707" t="s">
        <v>4</v>
      </c>
      <c r="I34" s="735"/>
      <c r="J34" s="677"/>
      <c r="K34" s="677"/>
      <c r="L34" s="677"/>
      <c r="M34" s="677"/>
      <c r="N34" s="677"/>
      <c r="O34" s="677"/>
      <c r="P34" s="677"/>
      <c r="Q34" s="677"/>
      <c r="R34" s="677"/>
      <c r="S34" s="677"/>
      <c r="T34" s="677"/>
      <c r="U34" s="677"/>
      <c r="V34" s="677"/>
      <c r="W34" s="677"/>
      <c r="X34" s="677"/>
      <c r="Y34" s="677"/>
      <c r="Z34" s="677"/>
      <c r="AA34" s="677"/>
      <c r="AB34" s="677"/>
      <c r="AC34" s="677"/>
      <c r="AD34" s="677"/>
      <c r="AE34" s="677"/>
      <c r="AF34" s="677"/>
      <c r="AG34" s="677"/>
      <c r="AH34" s="677"/>
      <c r="AI34" s="677"/>
      <c r="AJ34" s="677"/>
      <c r="AK34" s="677"/>
      <c r="AL34" s="677"/>
      <c r="AM34" s="677"/>
      <c r="AN34" s="677"/>
      <c r="AO34" s="677"/>
      <c r="AP34" s="677"/>
      <c r="AQ34" s="677"/>
      <c r="AR34" s="677"/>
      <c r="AS34" s="677"/>
      <c r="AT34" s="677"/>
      <c r="AU34" s="677"/>
      <c r="AV34" s="677"/>
      <c r="AW34" s="677"/>
      <c r="AX34" s="677"/>
      <c r="AY34" s="677"/>
      <c r="AZ34" s="677"/>
      <c r="BA34" s="677"/>
      <c r="BB34" s="677"/>
      <c r="BC34" s="677"/>
      <c r="BD34" s="677"/>
      <c r="BE34" s="677"/>
      <c r="BF34" s="677"/>
      <c r="BG34" s="677"/>
      <c r="BH34" s="677"/>
      <c r="BI34" s="677"/>
      <c r="BJ34" s="677"/>
      <c r="BK34" s="677"/>
      <c r="BL34" s="677"/>
      <c r="BM34" s="677"/>
      <c r="BN34" s="677"/>
      <c r="BO34" s="677"/>
      <c r="BP34" s="677"/>
      <c r="BQ34" s="677"/>
      <c r="BR34" s="677"/>
      <c r="BS34" s="677"/>
      <c r="BT34" s="677"/>
      <c r="BU34" s="677"/>
    </row>
    <row r="35" spans="1:73" s="726" customFormat="1" ht="21.95" customHeight="1">
      <c r="A35" s="739" t="s">
        <v>265</v>
      </c>
      <c r="B35" s="597">
        <v>866.05243000000007</v>
      </c>
      <c r="C35" s="597"/>
      <c r="D35" s="724">
        <v>0</v>
      </c>
      <c r="E35" s="727">
        <v>0</v>
      </c>
      <c r="F35" s="725">
        <v>0</v>
      </c>
      <c r="G35" s="594">
        <v>0</v>
      </c>
      <c r="H35" s="707" t="s">
        <v>4</v>
      </c>
      <c r="I35" s="735"/>
      <c r="J35" s="677"/>
      <c r="K35" s="677"/>
      <c r="L35" s="677"/>
      <c r="M35" s="677"/>
      <c r="N35" s="677"/>
      <c r="O35" s="677"/>
      <c r="P35" s="677"/>
      <c r="Q35" s="677"/>
      <c r="R35" s="677"/>
      <c r="S35" s="677"/>
      <c r="T35" s="677"/>
      <c r="U35" s="677"/>
      <c r="V35" s="677"/>
      <c r="W35" s="677"/>
      <c r="X35" s="677"/>
      <c r="Y35" s="677"/>
      <c r="Z35" s="677"/>
      <c r="AA35" s="677"/>
      <c r="AB35" s="677"/>
      <c r="AC35" s="677"/>
      <c r="AD35" s="677"/>
      <c r="AE35" s="677"/>
      <c r="AF35" s="677"/>
      <c r="AG35" s="677"/>
      <c r="AH35" s="677"/>
      <c r="AI35" s="677"/>
      <c r="AJ35" s="677"/>
      <c r="AK35" s="677"/>
      <c r="AL35" s="677"/>
      <c r="AM35" s="677"/>
      <c r="AN35" s="677"/>
      <c r="AO35" s="677"/>
      <c r="AP35" s="677"/>
      <c r="AQ35" s="677"/>
      <c r="AR35" s="677"/>
      <c r="AS35" s="677"/>
      <c r="AT35" s="677"/>
      <c r="AU35" s="677"/>
      <c r="AV35" s="677"/>
      <c r="AW35" s="677"/>
      <c r="AX35" s="677"/>
      <c r="AY35" s="677"/>
      <c r="AZ35" s="677"/>
      <c r="BA35" s="677"/>
      <c r="BB35" s="677"/>
      <c r="BC35" s="677"/>
      <c r="BD35" s="677"/>
      <c r="BE35" s="677"/>
      <c r="BF35" s="677"/>
      <c r="BG35" s="677"/>
      <c r="BH35" s="677"/>
      <c r="BI35" s="677"/>
      <c r="BJ35" s="677"/>
      <c r="BK35" s="677"/>
      <c r="BL35" s="677"/>
      <c r="BM35" s="677"/>
      <c r="BN35" s="677"/>
      <c r="BO35" s="677"/>
      <c r="BP35" s="677"/>
      <c r="BQ35" s="677"/>
      <c r="BR35" s="677"/>
      <c r="BS35" s="677"/>
      <c r="BT35" s="677"/>
      <c r="BU35" s="677"/>
    </row>
    <row r="36" spans="1:73" s="726" customFormat="1" ht="21.95" customHeight="1">
      <c r="A36" s="723" t="s">
        <v>266</v>
      </c>
      <c r="B36" s="597">
        <v>17599.265659999994</v>
      </c>
      <c r="C36" s="597"/>
      <c r="D36" s="724">
        <v>0</v>
      </c>
      <c r="E36" s="727">
        <v>0</v>
      </c>
      <c r="F36" s="725">
        <v>0</v>
      </c>
      <c r="G36" s="594">
        <v>0</v>
      </c>
      <c r="H36" s="707" t="s">
        <v>4</v>
      </c>
      <c r="I36" s="735"/>
      <c r="J36" s="677"/>
      <c r="K36" s="677"/>
      <c r="L36" s="677"/>
      <c r="M36" s="677"/>
      <c r="N36" s="677"/>
      <c r="O36" s="677"/>
      <c r="P36" s="677"/>
      <c r="Q36" s="677"/>
      <c r="R36" s="677"/>
      <c r="S36" s="677"/>
      <c r="T36" s="677"/>
      <c r="U36" s="677"/>
      <c r="V36" s="677"/>
      <c r="W36" s="677"/>
      <c r="X36" s="677"/>
      <c r="Y36" s="677"/>
      <c r="Z36" s="677"/>
      <c r="AA36" s="677"/>
      <c r="AB36" s="677"/>
      <c r="AC36" s="677"/>
      <c r="AD36" s="677"/>
      <c r="AE36" s="677"/>
      <c r="AF36" s="677"/>
      <c r="AG36" s="677"/>
      <c r="AH36" s="677"/>
      <c r="AI36" s="677"/>
      <c r="AJ36" s="677"/>
      <c r="AK36" s="677"/>
      <c r="AL36" s="677"/>
      <c r="AM36" s="677"/>
      <c r="AN36" s="677"/>
      <c r="AO36" s="677"/>
      <c r="AP36" s="677"/>
      <c r="AQ36" s="677"/>
      <c r="AR36" s="677"/>
      <c r="AS36" s="677"/>
      <c r="AT36" s="677"/>
      <c r="AU36" s="677"/>
      <c r="AV36" s="677"/>
      <c r="AW36" s="677"/>
      <c r="AX36" s="677"/>
      <c r="AY36" s="677"/>
      <c r="AZ36" s="677"/>
      <c r="BA36" s="677"/>
      <c r="BB36" s="677"/>
      <c r="BC36" s="677"/>
      <c r="BD36" s="677"/>
      <c r="BE36" s="677"/>
      <c r="BF36" s="677"/>
      <c r="BG36" s="677"/>
      <c r="BH36" s="677"/>
      <c r="BI36" s="677"/>
      <c r="BJ36" s="677"/>
      <c r="BK36" s="677"/>
      <c r="BL36" s="677"/>
      <c r="BM36" s="677"/>
      <c r="BN36" s="677"/>
      <c r="BO36" s="677"/>
      <c r="BP36" s="677"/>
      <c r="BQ36" s="677"/>
      <c r="BR36" s="677"/>
      <c r="BS36" s="677"/>
      <c r="BT36" s="677"/>
      <c r="BU36" s="677"/>
    </row>
    <row r="37" spans="1:73" s="726" customFormat="1" ht="21.95" customHeight="1">
      <c r="A37" s="723" t="s">
        <v>267</v>
      </c>
      <c r="B37" s="597">
        <v>2890.7721700000002</v>
      </c>
      <c r="C37" s="597"/>
      <c r="D37" s="740">
        <v>0</v>
      </c>
      <c r="E37" s="727">
        <v>0</v>
      </c>
      <c r="F37" s="725">
        <v>0</v>
      </c>
      <c r="G37" s="594">
        <v>0</v>
      </c>
      <c r="H37" s="707" t="s">
        <v>4</v>
      </c>
      <c r="I37" s="735"/>
      <c r="J37" s="677"/>
      <c r="K37" s="677"/>
      <c r="L37" s="677"/>
      <c r="M37" s="677"/>
      <c r="N37" s="677"/>
      <c r="O37" s="677"/>
      <c r="P37" s="677"/>
      <c r="Q37" s="677"/>
      <c r="R37" s="677"/>
      <c r="S37" s="677"/>
      <c r="T37" s="677"/>
      <c r="U37" s="677"/>
      <c r="V37" s="677"/>
      <c r="W37" s="677"/>
      <c r="X37" s="677"/>
      <c r="Y37" s="677"/>
      <c r="Z37" s="677"/>
      <c r="AA37" s="677"/>
      <c r="AB37" s="677"/>
      <c r="AC37" s="677"/>
      <c r="AD37" s="677"/>
      <c r="AE37" s="677"/>
      <c r="AF37" s="677"/>
      <c r="AG37" s="677"/>
      <c r="AH37" s="677"/>
      <c r="AI37" s="677"/>
      <c r="AJ37" s="677"/>
      <c r="AK37" s="677"/>
      <c r="AL37" s="677"/>
      <c r="AM37" s="677"/>
      <c r="AN37" s="677"/>
      <c r="AO37" s="677"/>
      <c r="AP37" s="677"/>
      <c r="AQ37" s="677"/>
      <c r="AR37" s="677"/>
      <c r="AS37" s="677"/>
      <c r="AT37" s="677"/>
      <c r="AU37" s="677"/>
      <c r="AV37" s="677"/>
      <c r="AW37" s="677"/>
      <c r="AX37" s="677"/>
      <c r="AY37" s="677"/>
      <c r="AZ37" s="677"/>
      <c r="BA37" s="677"/>
      <c r="BB37" s="677"/>
      <c r="BC37" s="677"/>
      <c r="BD37" s="677"/>
      <c r="BE37" s="677"/>
      <c r="BF37" s="677"/>
      <c r="BG37" s="677"/>
      <c r="BH37" s="677"/>
      <c r="BI37" s="677"/>
      <c r="BJ37" s="677"/>
      <c r="BK37" s="677"/>
      <c r="BL37" s="677"/>
      <c r="BM37" s="677"/>
      <c r="BN37" s="677"/>
      <c r="BO37" s="677"/>
      <c r="BP37" s="677"/>
      <c r="BQ37" s="677"/>
      <c r="BR37" s="677"/>
      <c r="BS37" s="677"/>
      <c r="BT37" s="677"/>
      <c r="BU37" s="677"/>
    </row>
    <row r="38" spans="1:73" s="726" customFormat="1" ht="21.95" customHeight="1">
      <c r="A38" s="723" t="s">
        <v>268</v>
      </c>
      <c r="B38" s="597">
        <v>913.14668000000006</v>
      </c>
      <c r="C38" s="597"/>
      <c r="D38" s="740">
        <v>0</v>
      </c>
      <c r="E38" s="727">
        <v>0</v>
      </c>
      <c r="F38" s="725">
        <v>0</v>
      </c>
      <c r="G38" s="594">
        <v>0</v>
      </c>
      <c r="H38" s="707" t="s">
        <v>4</v>
      </c>
      <c r="I38" s="735"/>
      <c r="J38" s="677"/>
      <c r="K38" s="677"/>
      <c r="L38" s="677"/>
      <c r="M38" s="677"/>
      <c r="N38" s="677"/>
      <c r="O38" s="677"/>
      <c r="P38" s="677"/>
      <c r="Q38" s="677"/>
      <c r="R38" s="677"/>
      <c r="S38" s="677"/>
      <c r="T38" s="677"/>
      <c r="U38" s="677"/>
      <c r="V38" s="677"/>
      <c r="W38" s="677"/>
      <c r="X38" s="677"/>
      <c r="Y38" s="677"/>
      <c r="Z38" s="677"/>
      <c r="AA38" s="677"/>
      <c r="AB38" s="677"/>
      <c r="AC38" s="677"/>
      <c r="AD38" s="677"/>
      <c r="AE38" s="677"/>
      <c r="AF38" s="677"/>
      <c r="AG38" s="677"/>
      <c r="AH38" s="677"/>
      <c r="AI38" s="677"/>
      <c r="AJ38" s="677"/>
      <c r="AK38" s="677"/>
      <c r="AL38" s="677"/>
      <c r="AM38" s="677"/>
      <c r="AN38" s="677"/>
      <c r="AO38" s="677"/>
      <c r="AP38" s="677"/>
      <c r="AQ38" s="677"/>
      <c r="AR38" s="677"/>
      <c r="AS38" s="677"/>
      <c r="AT38" s="677"/>
      <c r="AU38" s="677"/>
      <c r="AV38" s="677"/>
      <c r="AW38" s="677"/>
      <c r="AX38" s="677"/>
      <c r="AY38" s="677"/>
      <c r="AZ38" s="677"/>
      <c r="BA38" s="677"/>
      <c r="BB38" s="677"/>
      <c r="BC38" s="677"/>
      <c r="BD38" s="677"/>
      <c r="BE38" s="677"/>
      <c r="BF38" s="677"/>
      <c r="BG38" s="677"/>
      <c r="BH38" s="677"/>
      <c r="BI38" s="677"/>
      <c r="BJ38" s="677"/>
      <c r="BK38" s="677"/>
      <c r="BL38" s="677"/>
      <c r="BM38" s="677"/>
      <c r="BN38" s="677"/>
      <c r="BO38" s="677"/>
      <c r="BP38" s="677"/>
      <c r="BQ38" s="677"/>
      <c r="BR38" s="677"/>
      <c r="BS38" s="677"/>
      <c r="BT38" s="677"/>
      <c r="BU38" s="677"/>
    </row>
    <row r="39" spans="1:73" s="726" customFormat="1" ht="21.95" customHeight="1">
      <c r="A39" s="723" t="s">
        <v>269</v>
      </c>
      <c r="B39" s="597">
        <v>4300.2037799999998</v>
      </c>
      <c r="C39" s="597"/>
      <c r="D39" s="740">
        <v>0</v>
      </c>
      <c r="E39" s="727">
        <v>0</v>
      </c>
      <c r="F39" s="725">
        <v>0</v>
      </c>
      <c r="G39" s="594">
        <v>0</v>
      </c>
      <c r="H39" s="707" t="s">
        <v>4</v>
      </c>
      <c r="I39" s="735"/>
      <c r="J39" s="677"/>
      <c r="K39" s="677"/>
      <c r="L39" s="677"/>
      <c r="M39" s="677"/>
      <c r="N39" s="677"/>
      <c r="O39" s="677"/>
      <c r="P39" s="677"/>
      <c r="Q39" s="677"/>
      <c r="R39" s="677"/>
      <c r="S39" s="677"/>
      <c r="T39" s="677"/>
      <c r="U39" s="677"/>
      <c r="V39" s="677"/>
      <c r="W39" s="677"/>
      <c r="X39" s="677"/>
      <c r="Y39" s="677"/>
      <c r="Z39" s="677"/>
      <c r="AA39" s="677"/>
      <c r="AB39" s="677"/>
      <c r="AC39" s="677"/>
      <c r="AD39" s="677"/>
      <c r="AE39" s="677"/>
      <c r="AF39" s="677"/>
      <c r="AG39" s="677"/>
      <c r="AH39" s="677"/>
      <c r="AI39" s="677"/>
      <c r="AJ39" s="677"/>
      <c r="AK39" s="677"/>
      <c r="AL39" s="677"/>
      <c r="AM39" s="677"/>
      <c r="AN39" s="677"/>
      <c r="AO39" s="677"/>
      <c r="AP39" s="677"/>
      <c r="AQ39" s="677"/>
      <c r="AR39" s="677"/>
      <c r="AS39" s="677"/>
      <c r="AT39" s="677"/>
      <c r="AU39" s="677"/>
      <c r="AV39" s="677"/>
      <c r="AW39" s="677"/>
      <c r="AX39" s="677"/>
      <c r="AY39" s="677"/>
      <c r="AZ39" s="677"/>
      <c r="BA39" s="677"/>
      <c r="BB39" s="677"/>
      <c r="BC39" s="677"/>
      <c r="BD39" s="677"/>
      <c r="BE39" s="677"/>
      <c r="BF39" s="677"/>
      <c r="BG39" s="677"/>
      <c r="BH39" s="677"/>
      <c r="BI39" s="677"/>
      <c r="BJ39" s="677"/>
      <c r="BK39" s="677"/>
      <c r="BL39" s="677"/>
      <c r="BM39" s="677"/>
      <c r="BN39" s="677"/>
      <c r="BO39" s="677"/>
      <c r="BP39" s="677"/>
      <c r="BQ39" s="677"/>
      <c r="BR39" s="677"/>
      <c r="BS39" s="677"/>
      <c r="BT39" s="677"/>
      <c r="BU39" s="677"/>
    </row>
    <row r="40" spans="1:73" s="726" customFormat="1" ht="21.95" customHeight="1">
      <c r="A40" s="723" t="s">
        <v>270</v>
      </c>
      <c r="B40" s="597">
        <v>300.18331000000001</v>
      </c>
      <c r="C40" s="597"/>
      <c r="D40" s="740">
        <v>0</v>
      </c>
      <c r="E40" s="727">
        <v>0</v>
      </c>
      <c r="F40" s="725">
        <v>0</v>
      </c>
      <c r="G40" s="594">
        <v>0</v>
      </c>
      <c r="H40" s="707" t="s">
        <v>4</v>
      </c>
      <c r="I40" s="735"/>
      <c r="J40" s="677"/>
      <c r="K40" s="677"/>
      <c r="L40" s="677"/>
      <c r="M40" s="677"/>
      <c r="N40" s="677"/>
      <c r="O40" s="677"/>
      <c r="P40" s="677"/>
      <c r="Q40" s="677"/>
      <c r="R40" s="677"/>
      <c r="S40" s="677"/>
      <c r="T40" s="677"/>
      <c r="U40" s="677"/>
      <c r="V40" s="677"/>
      <c r="W40" s="677"/>
      <c r="X40" s="677"/>
      <c r="Y40" s="677"/>
      <c r="Z40" s="677"/>
      <c r="AA40" s="677"/>
      <c r="AB40" s="677"/>
      <c r="AC40" s="677"/>
      <c r="AD40" s="677"/>
      <c r="AE40" s="677"/>
      <c r="AF40" s="677"/>
      <c r="AG40" s="677"/>
      <c r="AH40" s="677"/>
      <c r="AI40" s="677"/>
      <c r="AJ40" s="677"/>
      <c r="AK40" s="677"/>
      <c r="AL40" s="677"/>
      <c r="AM40" s="677"/>
      <c r="AN40" s="677"/>
      <c r="AO40" s="677"/>
      <c r="AP40" s="677"/>
      <c r="AQ40" s="677"/>
      <c r="AR40" s="677"/>
      <c r="AS40" s="677"/>
      <c r="AT40" s="677"/>
      <c r="AU40" s="677"/>
      <c r="AV40" s="677"/>
      <c r="AW40" s="677"/>
      <c r="AX40" s="677"/>
      <c r="AY40" s="677"/>
      <c r="AZ40" s="677"/>
      <c r="BA40" s="677"/>
      <c r="BB40" s="677"/>
      <c r="BC40" s="677"/>
      <c r="BD40" s="677"/>
      <c r="BE40" s="677"/>
      <c r="BF40" s="677"/>
      <c r="BG40" s="677"/>
      <c r="BH40" s="677"/>
      <c r="BI40" s="677"/>
      <c r="BJ40" s="677"/>
      <c r="BK40" s="677"/>
      <c r="BL40" s="677"/>
      <c r="BM40" s="677"/>
      <c r="BN40" s="677"/>
      <c r="BO40" s="677"/>
      <c r="BP40" s="677"/>
      <c r="BQ40" s="677"/>
      <c r="BR40" s="677"/>
      <c r="BS40" s="677"/>
      <c r="BT40" s="677"/>
      <c r="BU40" s="677"/>
    </row>
    <row r="41" spans="1:73" s="726" customFormat="1" ht="21.95" customHeight="1">
      <c r="A41" s="723" t="s">
        <v>271</v>
      </c>
      <c r="B41" s="597">
        <v>741402.40104000038</v>
      </c>
      <c r="C41" s="597"/>
      <c r="D41" s="740">
        <v>9.9097800000000014</v>
      </c>
      <c r="E41" s="727">
        <v>0</v>
      </c>
      <c r="F41" s="725">
        <v>9.9097800000000014</v>
      </c>
      <c r="G41" s="594">
        <v>0</v>
      </c>
      <c r="H41" s="707" t="s">
        <v>4</v>
      </c>
      <c r="I41" s="735"/>
      <c r="J41" s="677"/>
      <c r="K41" s="677"/>
      <c r="L41" s="677"/>
      <c r="M41" s="677"/>
      <c r="N41" s="677"/>
      <c r="O41" s="677"/>
      <c r="P41" s="677"/>
      <c r="Q41" s="677"/>
      <c r="R41" s="677"/>
      <c r="S41" s="677"/>
      <c r="T41" s="677"/>
      <c r="U41" s="677"/>
      <c r="V41" s="677"/>
      <c r="W41" s="677"/>
      <c r="X41" s="677"/>
      <c r="Y41" s="677"/>
      <c r="Z41" s="677"/>
      <c r="AA41" s="677"/>
      <c r="AB41" s="677"/>
      <c r="AC41" s="677"/>
      <c r="AD41" s="677"/>
      <c r="AE41" s="677"/>
      <c r="AF41" s="677"/>
      <c r="AG41" s="677"/>
      <c r="AH41" s="677"/>
      <c r="AI41" s="677"/>
      <c r="AJ41" s="677"/>
      <c r="AK41" s="677"/>
      <c r="AL41" s="677"/>
      <c r="AM41" s="677"/>
      <c r="AN41" s="677"/>
      <c r="AO41" s="677"/>
      <c r="AP41" s="677"/>
      <c r="AQ41" s="677"/>
      <c r="AR41" s="677"/>
      <c r="AS41" s="677"/>
      <c r="AT41" s="677"/>
      <c r="AU41" s="677"/>
      <c r="AV41" s="677"/>
      <c r="AW41" s="677"/>
      <c r="AX41" s="677"/>
      <c r="AY41" s="677"/>
      <c r="AZ41" s="677"/>
      <c r="BA41" s="677"/>
      <c r="BB41" s="677"/>
      <c r="BC41" s="677"/>
      <c r="BD41" s="677"/>
      <c r="BE41" s="677"/>
      <c r="BF41" s="677"/>
      <c r="BG41" s="677"/>
      <c r="BH41" s="677"/>
      <c r="BI41" s="677"/>
      <c r="BJ41" s="677"/>
      <c r="BK41" s="677"/>
      <c r="BL41" s="677"/>
      <c r="BM41" s="677"/>
      <c r="BN41" s="677"/>
      <c r="BO41" s="677"/>
      <c r="BP41" s="677"/>
      <c r="BQ41" s="677"/>
      <c r="BR41" s="677"/>
      <c r="BS41" s="677"/>
      <c r="BT41" s="677"/>
      <c r="BU41" s="677"/>
    </row>
    <row r="42" spans="1:73" s="726" customFormat="1" ht="21.95" customHeight="1">
      <c r="A42" s="723" t="s">
        <v>272</v>
      </c>
      <c r="B42" s="597">
        <v>5735.3534800000016</v>
      </c>
      <c r="C42" s="597"/>
      <c r="D42" s="740">
        <v>0</v>
      </c>
      <c r="E42" s="727">
        <v>0</v>
      </c>
      <c r="F42" s="725">
        <v>0</v>
      </c>
      <c r="G42" s="594">
        <v>0</v>
      </c>
      <c r="H42" s="707" t="s">
        <v>4</v>
      </c>
      <c r="I42" s="735"/>
      <c r="J42" s="677"/>
      <c r="K42" s="677"/>
      <c r="L42" s="677"/>
      <c r="M42" s="677"/>
      <c r="N42" s="677"/>
      <c r="O42" s="677"/>
      <c r="P42" s="677"/>
      <c r="Q42" s="677"/>
      <c r="R42" s="677"/>
      <c r="S42" s="677"/>
      <c r="T42" s="677"/>
      <c r="U42" s="677"/>
      <c r="V42" s="677"/>
      <c r="W42" s="677"/>
      <c r="X42" s="677"/>
      <c r="Y42" s="677"/>
      <c r="Z42" s="677"/>
      <c r="AA42" s="677"/>
      <c r="AB42" s="677"/>
      <c r="AC42" s="677"/>
      <c r="AD42" s="677"/>
      <c r="AE42" s="677"/>
      <c r="AF42" s="677"/>
      <c r="AG42" s="677"/>
      <c r="AH42" s="677"/>
      <c r="AI42" s="677"/>
      <c r="AJ42" s="677"/>
      <c r="AK42" s="677"/>
      <c r="AL42" s="677"/>
      <c r="AM42" s="677"/>
      <c r="AN42" s="677"/>
      <c r="AO42" s="677"/>
      <c r="AP42" s="677"/>
      <c r="AQ42" s="677"/>
      <c r="AR42" s="677"/>
      <c r="AS42" s="677"/>
      <c r="AT42" s="677"/>
      <c r="AU42" s="677"/>
      <c r="AV42" s="677"/>
      <c r="AW42" s="677"/>
      <c r="AX42" s="677"/>
      <c r="AY42" s="677"/>
      <c r="AZ42" s="677"/>
      <c r="BA42" s="677"/>
      <c r="BB42" s="677"/>
      <c r="BC42" s="677"/>
      <c r="BD42" s="677"/>
      <c r="BE42" s="677"/>
      <c r="BF42" s="677"/>
      <c r="BG42" s="677"/>
      <c r="BH42" s="677"/>
      <c r="BI42" s="677"/>
      <c r="BJ42" s="677"/>
      <c r="BK42" s="677"/>
      <c r="BL42" s="677"/>
      <c r="BM42" s="677"/>
      <c r="BN42" s="677"/>
      <c r="BO42" s="677"/>
      <c r="BP42" s="677"/>
      <c r="BQ42" s="677"/>
      <c r="BR42" s="677"/>
      <c r="BS42" s="677"/>
      <c r="BT42" s="677"/>
      <c r="BU42" s="677"/>
    </row>
    <row r="43" spans="1:73" s="726" customFormat="1" ht="21.95" customHeight="1">
      <c r="A43" s="723" t="s">
        <v>273</v>
      </c>
      <c r="B43" s="597">
        <v>2214.2698399999999</v>
      </c>
      <c r="C43" s="597"/>
      <c r="D43" s="740">
        <v>0</v>
      </c>
      <c r="E43" s="727">
        <v>0</v>
      </c>
      <c r="F43" s="725">
        <v>0</v>
      </c>
      <c r="G43" s="594">
        <v>0</v>
      </c>
      <c r="H43" s="707" t="s">
        <v>4</v>
      </c>
      <c r="I43" s="735"/>
      <c r="J43" s="677"/>
      <c r="K43" s="677"/>
      <c r="L43" s="677"/>
      <c r="M43" s="677"/>
      <c r="N43" s="677"/>
      <c r="O43" s="677"/>
      <c r="P43" s="677"/>
      <c r="Q43" s="677"/>
      <c r="R43" s="677"/>
      <c r="S43" s="677"/>
      <c r="T43" s="677"/>
      <c r="U43" s="677"/>
      <c r="V43" s="677"/>
      <c r="W43" s="677"/>
      <c r="X43" s="677"/>
      <c r="Y43" s="677"/>
      <c r="Z43" s="677"/>
      <c r="AA43" s="677"/>
      <c r="AB43" s="677"/>
      <c r="AC43" s="677"/>
      <c r="AD43" s="677"/>
      <c r="AE43" s="677"/>
      <c r="AF43" s="677"/>
      <c r="AG43" s="677"/>
      <c r="AH43" s="677"/>
      <c r="AI43" s="677"/>
      <c r="AJ43" s="677"/>
      <c r="AK43" s="677"/>
      <c r="AL43" s="677"/>
      <c r="AM43" s="677"/>
      <c r="AN43" s="677"/>
      <c r="AO43" s="677"/>
      <c r="AP43" s="677"/>
      <c r="AQ43" s="677"/>
      <c r="AR43" s="677"/>
      <c r="AS43" s="677"/>
      <c r="AT43" s="677"/>
      <c r="AU43" s="677"/>
      <c r="AV43" s="677"/>
      <c r="AW43" s="677"/>
      <c r="AX43" s="677"/>
      <c r="AY43" s="677"/>
      <c r="AZ43" s="677"/>
      <c r="BA43" s="677"/>
      <c r="BB43" s="677"/>
      <c r="BC43" s="677"/>
      <c r="BD43" s="677"/>
      <c r="BE43" s="677"/>
      <c r="BF43" s="677"/>
      <c r="BG43" s="677"/>
      <c r="BH43" s="677"/>
      <c r="BI43" s="677"/>
      <c r="BJ43" s="677"/>
      <c r="BK43" s="677"/>
      <c r="BL43" s="677"/>
      <c r="BM43" s="677"/>
      <c r="BN43" s="677"/>
      <c r="BO43" s="677"/>
      <c r="BP43" s="677"/>
      <c r="BQ43" s="677"/>
      <c r="BR43" s="677"/>
      <c r="BS43" s="677"/>
      <c r="BT43" s="677"/>
      <c r="BU43" s="677"/>
    </row>
    <row r="44" spans="1:73" s="726" customFormat="1" ht="21.95" customHeight="1">
      <c r="A44" s="723" t="s">
        <v>274</v>
      </c>
      <c r="B44" s="597">
        <v>7340.1179899999925</v>
      </c>
      <c r="C44" s="597"/>
      <c r="D44" s="740">
        <v>0</v>
      </c>
      <c r="E44" s="727">
        <v>0</v>
      </c>
      <c r="F44" s="725">
        <v>0</v>
      </c>
      <c r="G44" s="594">
        <v>0</v>
      </c>
      <c r="H44" s="707" t="s">
        <v>4</v>
      </c>
      <c r="I44" s="735"/>
      <c r="J44" s="677"/>
      <c r="K44" s="677"/>
      <c r="L44" s="677"/>
      <c r="M44" s="677"/>
      <c r="N44" s="677"/>
      <c r="O44" s="677"/>
      <c r="P44" s="677"/>
      <c r="Q44" s="677"/>
      <c r="R44" s="677"/>
      <c r="S44" s="677"/>
      <c r="T44" s="677"/>
      <c r="U44" s="677"/>
      <c r="V44" s="677"/>
      <c r="W44" s="677"/>
      <c r="X44" s="677"/>
      <c r="Y44" s="677"/>
      <c r="Z44" s="677"/>
      <c r="AA44" s="677"/>
      <c r="AB44" s="677"/>
      <c r="AC44" s="677"/>
      <c r="AD44" s="677"/>
      <c r="AE44" s="677"/>
      <c r="AF44" s="677"/>
      <c r="AG44" s="677"/>
      <c r="AH44" s="677"/>
      <c r="AI44" s="677"/>
      <c r="AJ44" s="677"/>
      <c r="AK44" s="677"/>
      <c r="AL44" s="677"/>
      <c r="AM44" s="677"/>
      <c r="AN44" s="677"/>
      <c r="AO44" s="677"/>
      <c r="AP44" s="677"/>
      <c r="AQ44" s="677"/>
      <c r="AR44" s="677"/>
      <c r="AS44" s="677"/>
      <c r="AT44" s="677"/>
      <c r="AU44" s="677"/>
      <c r="AV44" s="677"/>
      <c r="AW44" s="677"/>
      <c r="AX44" s="677"/>
      <c r="AY44" s="677"/>
      <c r="AZ44" s="677"/>
      <c r="BA44" s="677"/>
      <c r="BB44" s="677"/>
      <c r="BC44" s="677"/>
      <c r="BD44" s="677"/>
      <c r="BE44" s="677"/>
      <c r="BF44" s="677"/>
      <c r="BG44" s="677"/>
      <c r="BH44" s="677"/>
      <c r="BI44" s="677"/>
      <c r="BJ44" s="677"/>
      <c r="BK44" s="677"/>
      <c r="BL44" s="677"/>
      <c r="BM44" s="677"/>
      <c r="BN44" s="677"/>
      <c r="BO44" s="677"/>
      <c r="BP44" s="677"/>
      <c r="BQ44" s="677"/>
      <c r="BR44" s="677"/>
      <c r="BS44" s="677"/>
      <c r="BT44" s="677"/>
      <c r="BU44" s="677"/>
    </row>
    <row r="45" spans="1:73" s="726" customFormat="1" ht="21.95" customHeight="1">
      <c r="A45" s="723" t="s">
        <v>275</v>
      </c>
      <c r="B45" s="597">
        <v>367.85786999999999</v>
      </c>
      <c r="C45" s="597"/>
      <c r="D45" s="740">
        <v>0</v>
      </c>
      <c r="E45" s="727">
        <v>0</v>
      </c>
      <c r="F45" s="725">
        <v>0</v>
      </c>
      <c r="G45" s="594">
        <v>0</v>
      </c>
      <c r="H45" s="707" t="s">
        <v>4</v>
      </c>
      <c r="I45" s="735"/>
      <c r="J45" s="677"/>
      <c r="K45" s="677"/>
      <c r="L45" s="677"/>
      <c r="M45" s="677"/>
      <c r="N45" s="677"/>
      <c r="O45" s="677"/>
      <c r="P45" s="677"/>
      <c r="Q45" s="677"/>
      <c r="R45" s="677"/>
      <c r="S45" s="677"/>
      <c r="T45" s="677"/>
      <c r="U45" s="677"/>
      <c r="V45" s="677"/>
      <c r="W45" s="677"/>
      <c r="X45" s="677"/>
      <c r="Y45" s="677"/>
      <c r="Z45" s="677"/>
      <c r="AA45" s="677"/>
      <c r="AB45" s="677"/>
      <c r="AC45" s="677"/>
      <c r="AD45" s="677"/>
      <c r="AE45" s="677"/>
      <c r="AF45" s="677"/>
      <c r="AG45" s="677"/>
      <c r="AH45" s="677"/>
      <c r="AI45" s="677"/>
      <c r="AJ45" s="677"/>
      <c r="AK45" s="677"/>
      <c r="AL45" s="677"/>
      <c r="AM45" s="677"/>
      <c r="AN45" s="677"/>
      <c r="AO45" s="677"/>
      <c r="AP45" s="677"/>
      <c r="AQ45" s="677"/>
      <c r="AR45" s="677"/>
      <c r="AS45" s="677"/>
      <c r="AT45" s="677"/>
      <c r="AU45" s="677"/>
      <c r="AV45" s="677"/>
      <c r="AW45" s="677"/>
      <c r="AX45" s="677"/>
      <c r="AY45" s="677"/>
      <c r="AZ45" s="677"/>
      <c r="BA45" s="677"/>
      <c r="BB45" s="677"/>
      <c r="BC45" s="677"/>
      <c r="BD45" s="677"/>
      <c r="BE45" s="677"/>
      <c r="BF45" s="677"/>
      <c r="BG45" s="677"/>
      <c r="BH45" s="677"/>
      <c r="BI45" s="677"/>
      <c r="BJ45" s="677"/>
      <c r="BK45" s="677"/>
      <c r="BL45" s="677"/>
      <c r="BM45" s="677"/>
      <c r="BN45" s="677"/>
      <c r="BO45" s="677"/>
      <c r="BP45" s="677"/>
      <c r="BQ45" s="677"/>
      <c r="BR45" s="677"/>
      <c r="BS45" s="677"/>
      <c r="BT45" s="677"/>
      <c r="BU45" s="677"/>
    </row>
    <row r="46" spans="1:73" s="726" customFormat="1" ht="21.95" customHeight="1">
      <c r="A46" s="723" t="s">
        <v>276</v>
      </c>
      <c r="B46" s="597">
        <v>4596.6364400000011</v>
      </c>
      <c r="C46" s="597"/>
      <c r="D46" s="740">
        <v>0</v>
      </c>
      <c r="E46" s="727">
        <v>0</v>
      </c>
      <c r="F46" s="725">
        <v>0</v>
      </c>
      <c r="G46" s="594">
        <v>0</v>
      </c>
      <c r="H46" s="707" t="s">
        <v>4</v>
      </c>
      <c r="I46" s="735"/>
      <c r="J46" s="677"/>
      <c r="K46" s="677"/>
      <c r="L46" s="677"/>
      <c r="M46" s="677"/>
      <c r="N46" s="677"/>
      <c r="O46" s="677"/>
      <c r="P46" s="677"/>
      <c r="Q46" s="677"/>
      <c r="R46" s="677"/>
      <c r="S46" s="677"/>
      <c r="T46" s="677"/>
      <c r="U46" s="677"/>
      <c r="V46" s="677"/>
      <c r="W46" s="677"/>
      <c r="X46" s="677"/>
      <c r="Y46" s="677"/>
      <c r="Z46" s="677"/>
      <c r="AA46" s="677"/>
      <c r="AB46" s="677"/>
      <c r="AC46" s="677"/>
      <c r="AD46" s="677"/>
      <c r="AE46" s="677"/>
      <c r="AF46" s="677"/>
      <c r="AG46" s="677"/>
      <c r="AH46" s="677"/>
      <c r="AI46" s="677"/>
      <c r="AJ46" s="677"/>
      <c r="AK46" s="677"/>
      <c r="AL46" s="677"/>
      <c r="AM46" s="677"/>
      <c r="AN46" s="677"/>
      <c r="AO46" s="677"/>
      <c r="AP46" s="677"/>
      <c r="AQ46" s="677"/>
      <c r="AR46" s="677"/>
      <c r="AS46" s="677"/>
      <c r="AT46" s="677"/>
      <c r="AU46" s="677"/>
      <c r="AV46" s="677"/>
      <c r="AW46" s="677"/>
      <c r="AX46" s="677"/>
      <c r="AY46" s="677"/>
      <c r="AZ46" s="677"/>
      <c r="BA46" s="677"/>
      <c r="BB46" s="677"/>
      <c r="BC46" s="677"/>
      <c r="BD46" s="677"/>
      <c r="BE46" s="677"/>
      <c r="BF46" s="677"/>
      <c r="BG46" s="677"/>
      <c r="BH46" s="677"/>
      <c r="BI46" s="677"/>
      <c r="BJ46" s="677"/>
      <c r="BK46" s="677"/>
      <c r="BL46" s="677"/>
      <c r="BM46" s="677"/>
      <c r="BN46" s="677"/>
      <c r="BO46" s="677"/>
      <c r="BP46" s="677"/>
      <c r="BQ46" s="677"/>
      <c r="BR46" s="677"/>
      <c r="BS46" s="677"/>
      <c r="BT46" s="677"/>
      <c r="BU46" s="677"/>
    </row>
    <row r="47" spans="1:73" s="726" customFormat="1" ht="21.95" customHeight="1">
      <c r="A47" s="723" t="s">
        <v>277</v>
      </c>
      <c r="B47" s="597">
        <v>936.27868999999987</v>
      </c>
      <c r="C47" s="597"/>
      <c r="D47" s="740">
        <v>0.69699999999999995</v>
      </c>
      <c r="E47" s="727">
        <v>0</v>
      </c>
      <c r="F47" s="725">
        <v>0.69699999999999995</v>
      </c>
      <c r="G47" s="594">
        <v>0</v>
      </c>
      <c r="H47" s="707" t="s">
        <v>4</v>
      </c>
      <c r="I47" s="735"/>
      <c r="J47" s="677"/>
      <c r="K47" s="677"/>
      <c r="L47" s="677"/>
      <c r="M47" s="677"/>
      <c r="N47" s="677"/>
      <c r="O47" s="677"/>
      <c r="P47" s="677"/>
      <c r="Q47" s="677"/>
      <c r="R47" s="677"/>
      <c r="S47" s="677"/>
      <c r="T47" s="677"/>
      <c r="U47" s="677"/>
      <c r="V47" s="677"/>
      <c r="W47" s="677"/>
      <c r="X47" s="677"/>
      <c r="Y47" s="677"/>
      <c r="Z47" s="677"/>
      <c r="AA47" s="677"/>
      <c r="AB47" s="677"/>
      <c r="AC47" s="677"/>
      <c r="AD47" s="677"/>
      <c r="AE47" s="677"/>
      <c r="AF47" s="677"/>
      <c r="AG47" s="677"/>
      <c r="AH47" s="677"/>
      <c r="AI47" s="677"/>
      <c r="AJ47" s="677"/>
      <c r="AK47" s="677"/>
      <c r="AL47" s="677"/>
      <c r="AM47" s="677"/>
      <c r="AN47" s="677"/>
      <c r="AO47" s="677"/>
      <c r="AP47" s="677"/>
      <c r="AQ47" s="677"/>
      <c r="AR47" s="677"/>
      <c r="AS47" s="677"/>
      <c r="AT47" s="677"/>
      <c r="AU47" s="677"/>
      <c r="AV47" s="677"/>
      <c r="AW47" s="677"/>
      <c r="AX47" s="677"/>
      <c r="AY47" s="677"/>
      <c r="AZ47" s="677"/>
      <c r="BA47" s="677"/>
      <c r="BB47" s="677"/>
      <c r="BC47" s="677"/>
      <c r="BD47" s="677"/>
      <c r="BE47" s="677"/>
      <c r="BF47" s="677"/>
      <c r="BG47" s="677"/>
      <c r="BH47" s="677"/>
      <c r="BI47" s="677"/>
      <c r="BJ47" s="677"/>
      <c r="BK47" s="677"/>
      <c r="BL47" s="677"/>
      <c r="BM47" s="677"/>
      <c r="BN47" s="677"/>
      <c r="BO47" s="677"/>
      <c r="BP47" s="677"/>
      <c r="BQ47" s="677"/>
      <c r="BR47" s="677"/>
      <c r="BS47" s="677"/>
      <c r="BT47" s="677"/>
      <c r="BU47" s="677"/>
    </row>
    <row r="48" spans="1:73" s="726" customFormat="1" ht="21.95" customHeight="1">
      <c r="A48" s="723" t="s">
        <v>278</v>
      </c>
      <c r="B48" s="597">
        <v>75255.344440000059</v>
      </c>
      <c r="C48" s="597"/>
      <c r="D48" s="740">
        <v>2.1932</v>
      </c>
      <c r="E48" s="727">
        <v>2.1932</v>
      </c>
      <c r="F48" s="725">
        <v>2.1932</v>
      </c>
      <c r="G48" s="594">
        <v>0</v>
      </c>
      <c r="H48" s="707" t="s">
        <v>4</v>
      </c>
      <c r="I48" s="735"/>
      <c r="J48" s="677"/>
      <c r="K48" s="677"/>
      <c r="L48" s="677"/>
      <c r="M48" s="677"/>
      <c r="N48" s="677"/>
      <c r="O48" s="677"/>
      <c r="P48" s="677"/>
      <c r="Q48" s="677"/>
      <c r="R48" s="677"/>
      <c r="S48" s="677"/>
      <c r="T48" s="677"/>
      <c r="U48" s="677"/>
      <c r="V48" s="677"/>
      <c r="W48" s="677"/>
      <c r="X48" s="677"/>
      <c r="Y48" s="677"/>
      <c r="Z48" s="677"/>
      <c r="AA48" s="677"/>
      <c r="AB48" s="677"/>
      <c r="AC48" s="677"/>
      <c r="AD48" s="677"/>
      <c r="AE48" s="677"/>
      <c r="AF48" s="677"/>
      <c r="AG48" s="677"/>
      <c r="AH48" s="677"/>
      <c r="AI48" s="677"/>
      <c r="AJ48" s="677"/>
      <c r="AK48" s="677"/>
      <c r="AL48" s="677"/>
      <c r="AM48" s="677"/>
      <c r="AN48" s="677"/>
      <c r="AO48" s="677"/>
      <c r="AP48" s="677"/>
      <c r="AQ48" s="677"/>
      <c r="AR48" s="677"/>
      <c r="AS48" s="677"/>
      <c r="AT48" s="677"/>
      <c r="AU48" s="677"/>
      <c r="AV48" s="677"/>
      <c r="AW48" s="677"/>
      <c r="AX48" s="677"/>
      <c r="AY48" s="677"/>
      <c r="AZ48" s="677"/>
      <c r="BA48" s="677"/>
      <c r="BB48" s="677"/>
      <c r="BC48" s="677"/>
      <c r="BD48" s="677"/>
      <c r="BE48" s="677"/>
      <c r="BF48" s="677"/>
      <c r="BG48" s="677"/>
      <c r="BH48" s="677"/>
      <c r="BI48" s="677"/>
      <c r="BJ48" s="677"/>
      <c r="BK48" s="677"/>
      <c r="BL48" s="677"/>
      <c r="BM48" s="677"/>
      <c r="BN48" s="677"/>
      <c r="BO48" s="677"/>
      <c r="BP48" s="677"/>
      <c r="BQ48" s="677"/>
      <c r="BR48" s="677"/>
      <c r="BS48" s="677"/>
      <c r="BT48" s="677"/>
      <c r="BU48" s="677"/>
    </row>
    <row r="49" spans="1:73" s="726" customFormat="1" ht="21.95" customHeight="1">
      <c r="A49" s="723" t="s">
        <v>279</v>
      </c>
      <c r="B49" s="597">
        <v>69.387460000000004</v>
      </c>
      <c r="C49" s="597"/>
      <c r="D49" s="740">
        <v>0</v>
      </c>
      <c r="E49" s="727">
        <v>0</v>
      </c>
      <c r="F49" s="725">
        <v>0</v>
      </c>
      <c r="G49" s="594">
        <v>0</v>
      </c>
      <c r="H49" s="707" t="s">
        <v>4</v>
      </c>
      <c r="I49" s="735"/>
      <c r="J49" s="677"/>
      <c r="K49" s="677"/>
      <c r="L49" s="677"/>
      <c r="M49" s="677"/>
      <c r="N49" s="677"/>
      <c r="O49" s="677"/>
      <c r="P49" s="677"/>
      <c r="Q49" s="677"/>
      <c r="R49" s="677"/>
      <c r="S49" s="677"/>
      <c r="T49" s="677"/>
      <c r="U49" s="677"/>
      <c r="V49" s="677"/>
      <c r="W49" s="677"/>
      <c r="X49" s="677"/>
      <c r="Y49" s="677"/>
      <c r="Z49" s="677"/>
      <c r="AA49" s="677"/>
      <c r="AB49" s="677"/>
      <c r="AC49" s="677"/>
      <c r="AD49" s="677"/>
      <c r="AE49" s="677"/>
      <c r="AF49" s="677"/>
      <c r="AG49" s="677"/>
      <c r="AH49" s="677"/>
      <c r="AI49" s="677"/>
      <c r="AJ49" s="677"/>
      <c r="AK49" s="677"/>
      <c r="AL49" s="677"/>
      <c r="AM49" s="677"/>
      <c r="AN49" s="677"/>
      <c r="AO49" s="677"/>
      <c r="AP49" s="677"/>
      <c r="AQ49" s="677"/>
      <c r="AR49" s="677"/>
      <c r="AS49" s="677"/>
      <c r="AT49" s="677"/>
      <c r="AU49" s="677"/>
      <c r="AV49" s="677"/>
      <c r="AW49" s="677"/>
      <c r="AX49" s="677"/>
      <c r="AY49" s="677"/>
      <c r="AZ49" s="677"/>
      <c r="BA49" s="677"/>
      <c r="BB49" s="677"/>
      <c r="BC49" s="677"/>
      <c r="BD49" s="677"/>
      <c r="BE49" s="677"/>
      <c r="BF49" s="677"/>
      <c r="BG49" s="677"/>
      <c r="BH49" s="677"/>
      <c r="BI49" s="677"/>
      <c r="BJ49" s="677"/>
      <c r="BK49" s="677"/>
      <c r="BL49" s="677"/>
      <c r="BM49" s="677"/>
      <c r="BN49" s="677"/>
      <c r="BO49" s="677"/>
      <c r="BP49" s="677"/>
      <c r="BQ49" s="677"/>
      <c r="BR49" s="677"/>
      <c r="BS49" s="677"/>
      <c r="BT49" s="677"/>
      <c r="BU49" s="677"/>
    </row>
    <row r="50" spans="1:73" s="726" customFormat="1" ht="21.95" customHeight="1">
      <c r="A50" s="723" t="s">
        <v>280</v>
      </c>
      <c r="B50" s="597">
        <v>158361.95705</v>
      </c>
      <c r="C50" s="597"/>
      <c r="D50" s="740">
        <v>26.454000000000001</v>
      </c>
      <c r="E50" s="727">
        <v>13.523</v>
      </c>
      <c r="F50" s="725">
        <v>26.454000000000001</v>
      </c>
      <c r="G50" s="594">
        <v>0</v>
      </c>
      <c r="H50" s="707" t="s">
        <v>4</v>
      </c>
      <c r="I50" s="735"/>
      <c r="J50" s="677"/>
      <c r="K50" s="677"/>
      <c r="L50" s="677"/>
      <c r="M50" s="677"/>
      <c r="N50" s="677"/>
      <c r="O50" s="677"/>
      <c r="P50" s="677"/>
      <c r="Q50" s="677"/>
      <c r="R50" s="677"/>
      <c r="S50" s="677"/>
      <c r="T50" s="677"/>
      <c r="U50" s="677"/>
      <c r="V50" s="677"/>
      <c r="W50" s="677"/>
      <c r="X50" s="677"/>
      <c r="Y50" s="677"/>
      <c r="Z50" s="677"/>
      <c r="AA50" s="677"/>
      <c r="AB50" s="677"/>
      <c r="AC50" s="677"/>
      <c r="AD50" s="677"/>
      <c r="AE50" s="677"/>
      <c r="AF50" s="677"/>
      <c r="AG50" s="677"/>
      <c r="AH50" s="677"/>
      <c r="AI50" s="677"/>
      <c r="AJ50" s="677"/>
      <c r="AK50" s="677"/>
      <c r="AL50" s="677"/>
      <c r="AM50" s="677"/>
      <c r="AN50" s="677"/>
      <c r="AO50" s="677"/>
      <c r="AP50" s="677"/>
      <c r="AQ50" s="677"/>
      <c r="AR50" s="677"/>
      <c r="AS50" s="677"/>
      <c r="AT50" s="677"/>
      <c r="AU50" s="677"/>
      <c r="AV50" s="677"/>
      <c r="AW50" s="677"/>
      <c r="AX50" s="677"/>
      <c r="AY50" s="677"/>
      <c r="AZ50" s="677"/>
      <c r="BA50" s="677"/>
      <c r="BB50" s="677"/>
      <c r="BC50" s="677"/>
      <c r="BD50" s="677"/>
      <c r="BE50" s="677"/>
      <c r="BF50" s="677"/>
      <c r="BG50" s="677"/>
      <c r="BH50" s="677"/>
      <c r="BI50" s="677"/>
      <c r="BJ50" s="677"/>
      <c r="BK50" s="677"/>
      <c r="BL50" s="677"/>
      <c r="BM50" s="677"/>
      <c r="BN50" s="677"/>
      <c r="BO50" s="677"/>
      <c r="BP50" s="677"/>
      <c r="BQ50" s="677"/>
      <c r="BR50" s="677"/>
      <c r="BS50" s="677"/>
      <c r="BT50" s="677"/>
      <c r="BU50" s="677"/>
    </row>
    <row r="51" spans="1:73" s="726" customFormat="1" ht="21.95" customHeight="1">
      <c r="A51" s="723" t="s">
        <v>281</v>
      </c>
      <c r="B51" s="597">
        <v>130.44035</v>
      </c>
      <c r="C51" s="597"/>
      <c r="D51" s="740">
        <v>0</v>
      </c>
      <c r="E51" s="727">
        <v>0</v>
      </c>
      <c r="F51" s="725">
        <v>0</v>
      </c>
      <c r="G51" s="594">
        <v>0</v>
      </c>
      <c r="H51" s="707" t="s">
        <v>4</v>
      </c>
      <c r="I51" s="735"/>
      <c r="J51" s="677"/>
      <c r="K51" s="677"/>
      <c r="L51" s="677"/>
      <c r="M51" s="677"/>
      <c r="N51" s="677"/>
      <c r="O51" s="677"/>
      <c r="P51" s="677"/>
      <c r="Q51" s="677"/>
      <c r="R51" s="677"/>
      <c r="S51" s="677"/>
      <c r="T51" s="677"/>
      <c r="U51" s="677"/>
      <c r="V51" s="677"/>
      <c r="W51" s="677"/>
      <c r="X51" s="677"/>
      <c r="Y51" s="677"/>
      <c r="Z51" s="677"/>
      <c r="AA51" s="677"/>
      <c r="AB51" s="677"/>
      <c r="AC51" s="677"/>
      <c r="AD51" s="677"/>
      <c r="AE51" s="677"/>
      <c r="AF51" s="677"/>
      <c r="AG51" s="677"/>
      <c r="AH51" s="677"/>
      <c r="AI51" s="677"/>
      <c r="AJ51" s="677"/>
      <c r="AK51" s="677"/>
      <c r="AL51" s="677"/>
      <c r="AM51" s="677"/>
      <c r="AN51" s="677"/>
      <c r="AO51" s="677"/>
      <c r="AP51" s="677"/>
      <c r="AQ51" s="677"/>
      <c r="AR51" s="677"/>
      <c r="AS51" s="677"/>
      <c r="AT51" s="677"/>
      <c r="AU51" s="677"/>
      <c r="AV51" s="677"/>
      <c r="AW51" s="677"/>
      <c r="AX51" s="677"/>
      <c r="AY51" s="677"/>
      <c r="AZ51" s="677"/>
      <c r="BA51" s="677"/>
      <c r="BB51" s="677"/>
      <c r="BC51" s="677"/>
      <c r="BD51" s="677"/>
      <c r="BE51" s="677"/>
      <c r="BF51" s="677"/>
      <c r="BG51" s="677"/>
      <c r="BH51" s="677"/>
      <c r="BI51" s="677"/>
      <c r="BJ51" s="677"/>
      <c r="BK51" s="677"/>
      <c r="BL51" s="677"/>
      <c r="BM51" s="677"/>
      <c r="BN51" s="677"/>
      <c r="BO51" s="677"/>
      <c r="BP51" s="677"/>
      <c r="BQ51" s="677"/>
      <c r="BR51" s="677"/>
      <c r="BS51" s="677"/>
      <c r="BT51" s="677"/>
      <c r="BU51" s="677"/>
    </row>
    <row r="52" spans="1:73" s="726" customFormat="1" ht="21.95" customHeight="1">
      <c r="A52" s="723" t="s">
        <v>282</v>
      </c>
      <c r="B52" s="597">
        <v>7409.4305999999997</v>
      </c>
      <c r="C52" s="597"/>
      <c r="D52" s="740">
        <v>44.569319999999998</v>
      </c>
      <c r="E52" s="727">
        <v>0</v>
      </c>
      <c r="F52" s="725">
        <v>44.569319999999998</v>
      </c>
      <c r="G52" s="594">
        <v>0</v>
      </c>
      <c r="H52" s="707" t="s">
        <v>4</v>
      </c>
      <c r="I52" s="735"/>
      <c r="J52" s="677"/>
      <c r="K52" s="677"/>
      <c r="L52" s="677"/>
      <c r="M52" s="677"/>
      <c r="N52" s="677"/>
      <c r="O52" s="677"/>
      <c r="P52" s="677"/>
      <c r="Q52" s="677"/>
      <c r="R52" s="677"/>
      <c r="S52" s="677"/>
      <c r="T52" s="677"/>
      <c r="U52" s="677"/>
      <c r="V52" s="677"/>
      <c r="W52" s="677"/>
      <c r="X52" s="677"/>
      <c r="Y52" s="677"/>
      <c r="Z52" s="677"/>
      <c r="AA52" s="677"/>
      <c r="AB52" s="677"/>
      <c r="AC52" s="677"/>
      <c r="AD52" s="677"/>
      <c r="AE52" s="677"/>
      <c r="AF52" s="677"/>
      <c r="AG52" s="677"/>
      <c r="AH52" s="677"/>
      <c r="AI52" s="677"/>
      <c r="AJ52" s="677"/>
      <c r="AK52" s="677"/>
      <c r="AL52" s="677"/>
      <c r="AM52" s="677"/>
      <c r="AN52" s="677"/>
      <c r="AO52" s="677"/>
      <c r="AP52" s="677"/>
      <c r="AQ52" s="677"/>
      <c r="AR52" s="677"/>
      <c r="AS52" s="677"/>
      <c r="AT52" s="677"/>
      <c r="AU52" s="677"/>
      <c r="AV52" s="677"/>
      <c r="AW52" s="677"/>
      <c r="AX52" s="677"/>
      <c r="AY52" s="677"/>
      <c r="AZ52" s="677"/>
      <c r="BA52" s="677"/>
      <c r="BB52" s="677"/>
      <c r="BC52" s="677"/>
      <c r="BD52" s="677"/>
      <c r="BE52" s="677"/>
      <c r="BF52" s="677"/>
      <c r="BG52" s="677"/>
      <c r="BH52" s="677"/>
      <c r="BI52" s="677"/>
      <c r="BJ52" s="677"/>
      <c r="BK52" s="677"/>
      <c r="BL52" s="677"/>
      <c r="BM52" s="677"/>
      <c r="BN52" s="677"/>
      <c r="BO52" s="677"/>
      <c r="BP52" s="677"/>
      <c r="BQ52" s="677"/>
      <c r="BR52" s="677"/>
      <c r="BS52" s="677"/>
      <c r="BT52" s="677"/>
      <c r="BU52" s="677"/>
    </row>
    <row r="53" spans="1:73" s="726" customFormat="1" ht="21.95" customHeight="1">
      <c r="A53" s="723" t="s">
        <v>283</v>
      </c>
      <c r="B53" s="597">
        <v>297063.87892000022</v>
      </c>
      <c r="C53" s="597"/>
      <c r="D53" s="740">
        <v>0</v>
      </c>
      <c r="E53" s="727">
        <v>0</v>
      </c>
      <c r="F53" s="725">
        <v>0</v>
      </c>
      <c r="G53" s="594">
        <v>0</v>
      </c>
      <c r="H53" s="707" t="s">
        <v>4</v>
      </c>
      <c r="I53" s="735"/>
      <c r="J53" s="677"/>
      <c r="K53" s="677"/>
      <c r="L53" s="677"/>
      <c r="M53" s="677"/>
      <c r="N53" s="677"/>
      <c r="O53" s="677"/>
      <c r="P53" s="677"/>
      <c r="Q53" s="677"/>
      <c r="R53" s="677"/>
      <c r="S53" s="677"/>
      <c r="T53" s="677"/>
      <c r="U53" s="677"/>
      <c r="V53" s="677"/>
      <c r="W53" s="677"/>
      <c r="X53" s="677"/>
      <c r="Y53" s="677"/>
      <c r="Z53" s="677"/>
      <c r="AA53" s="677"/>
      <c r="AB53" s="677"/>
      <c r="AC53" s="677"/>
      <c r="AD53" s="677"/>
      <c r="AE53" s="677"/>
      <c r="AF53" s="677"/>
      <c r="AG53" s="677"/>
      <c r="AH53" s="677"/>
      <c r="AI53" s="677"/>
      <c r="AJ53" s="677"/>
      <c r="AK53" s="677"/>
      <c r="AL53" s="677"/>
      <c r="AM53" s="677"/>
      <c r="AN53" s="677"/>
      <c r="AO53" s="677"/>
      <c r="AP53" s="677"/>
      <c r="AQ53" s="677"/>
      <c r="AR53" s="677"/>
      <c r="AS53" s="677"/>
      <c r="AT53" s="677"/>
      <c r="AU53" s="677"/>
      <c r="AV53" s="677"/>
      <c r="AW53" s="677"/>
      <c r="AX53" s="677"/>
      <c r="AY53" s="677"/>
      <c r="AZ53" s="677"/>
      <c r="BA53" s="677"/>
      <c r="BB53" s="677"/>
      <c r="BC53" s="677"/>
      <c r="BD53" s="677"/>
      <c r="BE53" s="677"/>
      <c r="BF53" s="677"/>
      <c r="BG53" s="677"/>
      <c r="BH53" s="677"/>
      <c r="BI53" s="677"/>
      <c r="BJ53" s="677"/>
      <c r="BK53" s="677"/>
      <c r="BL53" s="677"/>
      <c r="BM53" s="677"/>
      <c r="BN53" s="677"/>
      <c r="BO53" s="677"/>
      <c r="BP53" s="677"/>
      <c r="BQ53" s="677"/>
      <c r="BR53" s="677"/>
      <c r="BS53" s="677"/>
      <c r="BT53" s="677"/>
      <c r="BU53" s="677"/>
    </row>
    <row r="54" spans="1:73" s="726" customFormat="1" ht="21.95" customHeight="1">
      <c r="A54" s="723" t="s">
        <v>643</v>
      </c>
      <c r="B54" s="597">
        <v>270.65552000000008</v>
      </c>
      <c r="C54" s="597"/>
      <c r="D54" s="740">
        <v>0</v>
      </c>
      <c r="E54" s="727">
        <v>0</v>
      </c>
      <c r="F54" s="725">
        <v>0</v>
      </c>
      <c r="G54" s="594">
        <v>0</v>
      </c>
      <c r="H54" s="707" t="s">
        <v>4</v>
      </c>
      <c r="I54" s="735"/>
      <c r="J54" s="677"/>
      <c r="K54" s="677"/>
      <c r="L54" s="677"/>
      <c r="M54" s="677"/>
      <c r="N54" s="677"/>
      <c r="O54" s="677"/>
      <c r="P54" s="677"/>
      <c r="Q54" s="677"/>
      <c r="R54" s="677"/>
      <c r="S54" s="677"/>
      <c r="T54" s="677"/>
      <c r="U54" s="677"/>
      <c r="V54" s="677"/>
      <c r="W54" s="677"/>
      <c r="X54" s="677"/>
      <c r="Y54" s="677"/>
      <c r="Z54" s="677"/>
      <c r="AA54" s="677"/>
      <c r="AB54" s="677"/>
      <c r="AC54" s="677"/>
      <c r="AD54" s="677"/>
      <c r="AE54" s="677"/>
      <c r="AF54" s="677"/>
      <c r="AG54" s="677"/>
      <c r="AH54" s="677"/>
      <c r="AI54" s="677"/>
      <c r="AJ54" s="677"/>
      <c r="AK54" s="677"/>
      <c r="AL54" s="677"/>
      <c r="AM54" s="677"/>
      <c r="AN54" s="677"/>
      <c r="AO54" s="677"/>
      <c r="AP54" s="677"/>
      <c r="AQ54" s="677"/>
      <c r="AR54" s="677"/>
      <c r="AS54" s="677"/>
      <c r="AT54" s="677"/>
      <c r="AU54" s="677"/>
      <c r="AV54" s="677"/>
      <c r="AW54" s="677"/>
      <c r="AX54" s="677"/>
      <c r="AY54" s="677"/>
      <c r="AZ54" s="677"/>
      <c r="BA54" s="677"/>
      <c r="BB54" s="677"/>
      <c r="BC54" s="677"/>
      <c r="BD54" s="677"/>
      <c r="BE54" s="677"/>
      <c r="BF54" s="677"/>
      <c r="BG54" s="677"/>
      <c r="BH54" s="677"/>
      <c r="BI54" s="677"/>
      <c r="BJ54" s="677"/>
      <c r="BK54" s="677"/>
      <c r="BL54" s="677"/>
      <c r="BM54" s="677"/>
      <c r="BN54" s="677"/>
      <c r="BO54" s="677"/>
      <c r="BP54" s="677"/>
      <c r="BQ54" s="677"/>
      <c r="BR54" s="677"/>
      <c r="BS54" s="677"/>
      <c r="BT54" s="677"/>
      <c r="BU54" s="677"/>
    </row>
    <row r="55" spans="1:73" s="726" customFormat="1" ht="21.95" customHeight="1">
      <c r="A55" s="723" t="s">
        <v>285</v>
      </c>
      <c r="B55" s="597">
        <v>2793.4541100000001</v>
      </c>
      <c r="C55" s="597"/>
      <c r="D55" s="724">
        <v>0</v>
      </c>
      <c r="E55" s="728">
        <v>0</v>
      </c>
      <c r="F55" s="725">
        <v>0</v>
      </c>
      <c r="G55" s="594">
        <v>0</v>
      </c>
      <c r="H55" s="707" t="s">
        <v>4</v>
      </c>
      <c r="I55" s="735"/>
      <c r="J55" s="677"/>
      <c r="K55" s="677"/>
      <c r="L55" s="677"/>
      <c r="M55" s="677"/>
      <c r="N55" s="677"/>
      <c r="O55" s="677"/>
      <c r="P55" s="677"/>
      <c r="Q55" s="677"/>
      <c r="R55" s="677"/>
      <c r="S55" s="677"/>
      <c r="T55" s="677"/>
      <c r="U55" s="677"/>
      <c r="V55" s="677"/>
      <c r="W55" s="677"/>
      <c r="X55" s="677"/>
      <c r="Y55" s="677"/>
      <c r="Z55" s="677"/>
      <c r="AA55" s="677"/>
      <c r="AB55" s="677"/>
      <c r="AC55" s="677"/>
      <c r="AD55" s="677"/>
      <c r="AE55" s="677"/>
      <c r="AF55" s="677"/>
      <c r="AG55" s="677"/>
      <c r="AH55" s="677"/>
      <c r="AI55" s="677"/>
      <c r="AJ55" s="677"/>
      <c r="AK55" s="677"/>
      <c r="AL55" s="677"/>
      <c r="AM55" s="677"/>
      <c r="AN55" s="677"/>
      <c r="AO55" s="677"/>
      <c r="AP55" s="677"/>
      <c r="AQ55" s="677"/>
      <c r="AR55" s="677"/>
      <c r="AS55" s="677"/>
      <c r="AT55" s="677"/>
      <c r="AU55" s="677"/>
      <c r="AV55" s="677"/>
      <c r="AW55" s="677"/>
      <c r="AX55" s="677"/>
      <c r="AY55" s="677"/>
      <c r="AZ55" s="677"/>
      <c r="BA55" s="677"/>
      <c r="BB55" s="677"/>
      <c r="BC55" s="677"/>
      <c r="BD55" s="677"/>
      <c r="BE55" s="677"/>
      <c r="BF55" s="677"/>
      <c r="BG55" s="677"/>
      <c r="BH55" s="677"/>
      <c r="BI55" s="677"/>
      <c r="BJ55" s="677"/>
      <c r="BK55" s="677"/>
      <c r="BL55" s="677"/>
      <c r="BM55" s="677"/>
      <c r="BN55" s="677"/>
      <c r="BO55" s="677"/>
      <c r="BP55" s="677"/>
      <c r="BQ55" s="677"/>
      <c r="BR55" s="677"/>
      <c r="BS55" s="677"/>
      <c r="BT55" s="677"/>
      <c r="BU55" s="677"/>
    </row>
    <row r="56" spans="1:73" s="726" customFormat="1" ht="21.75" customHeight="1">
      <c r="A56" s="741" t="s">
        <v>286</v>
      </c>
      <c r="B56" s="597">
        <v>15709.343190000005</v>
      </c>
      <c r="C56" s="597"/>
      <c r="D56" s="724">
        <v>0</v>
      </c>
      <c r="E56" s="742">
        <v>0</v>
      </c>
      <c r="F56" s="725">
        <v>0</v>
      </c>
      <c r="G56" s="594">
        <v>0</v>
      </c>
      <c r="H56" s="707" t="s">
        <v>4</v>
      </c>
      <c r="I56" s="735"/>
      <c r="J56" s="677"/>
      <c r="K56" s="677"/>
      <c r="L56" s="677"/>
      <c r="M56" s="677"/>
      <c r="N56" s="677"/>
      <c r="O56" s="677"/>
      <c r="P56" s="677"/>
      <c r="Q56" s="677"/>
      <c r="R56" s="677"/>
      <c r="S56" s="677"/>
      <c r="T56" s="677"/>
      <c r="U56" s="677"/>
      <c r="V56" s="677"/>
      <c r="W56" s="677"/>
      <c r="X56" s="677"/>
      <c r="Y56" s="677"/>
      <c r="Z56" s="677"/>
      <c r="AA56" s="677"/>
      <c r="AB56" s="677"/>
      <c r="AC56" s="677"/>
      <c r="AD56" s="677"/>
      <c r="AE56" s="677"/>
      <c r="AF56" s="677"/>
      <c r="AG56" s="677"/>
      <c r="AH56" s="677"/>
      <c r="AI56" s="677"/>
      <c r="AJ56" s="677"/>
      <c r="AK56" s="677"/>
      <c r="AL56" s="677"/>
      <c r="AM56" s="677"/>
      <c r="AN56" s="677"/>
      <c r="AO56" s="677"/>
      <c r="AP56" s="677"/>
      <c r="AQ56" s="677"/>
      <c r="AR56" s="677"/>
      <c r="AS56" s="677"/>
      <c r="AT56" s="677"/>
      <c r="AU56" s="677"/>
      <c r="AV56" s="677"/>
      <c r="AW56" s="677"/>
      <c r="AX56" s="677"/>
      <c r="AY56" s="677"/>
      <c r="AZ56" s="677"/>
      <c r="BA56" s="677"/>
      <c r="BB56" s="677"/>
      <c r="BC56" s="677"/>
      <c r="BD56" s="677"/>
      <c r="BE56" s="677"/>
      <c r="BF56" s="677"/>
      <c r="BG56" s="677"/>
      <c r="BH56" s="677"/>
      <c r="BI56" s="677"/>
      <c r="BJ56" s="677"/>
      <c r="BK56" s="677"/>
      <c r="BL56" s="677"/>
      <c r="BM56" s="677"/>
      <c r="BN56" s="677"/>
      <c r="BO56" s="677"/>
      <c r="BP56" s="677"/>
      <c r="BQ56" s="677"/>
      <c r="BR56" s="677"/>
      <c r="BS56" s="677"/>
      <c r="BT56" s="677"/>
      <c r="BU56" s="677"/>
    </row>
    <row r="57" spans="1:73" s="726" customFormat="1" ht="21.75" customHeight="1">
      <c r="A57" s="723" t="s">
        <v>287</v>
      </c>
      <c r="B57" s="597">
        <v>87703.918420000002</v>
      </c>
      <c r="C57" s="597"/>
      <c r="D57" s="724">
        <v>0</v>
      </c>
      <c r="E57" s="728">
        <v>0</v>
      </c>
      <c r="F57" s="725">
        <v>0</v>
      </c>
      <c r="G57" s="594">
        <v>0</v>
      </c>
      <c r="H57" s="707" t="s">
        <v>4</v>
      </c>
      <c r="I57" s="735"/>
      <c r="J57" s="677"/>
      <c r="K57" s="677"/>
      <c r="L57" s="677"/>
      <c r="M57" s="677"/>
      <c r="N57" s="677"/>
      <c r="O57" s="677"/>
      <c r="P57" s="677"/>
      <c r="Q57" s="677"/>
      <c r="R57" s="677"/>
      <c r="S57" s="677"/>
      <c r="T57" s="677"/>
      <c r="U57" s="677"/>
      <c r="V57" s="677"/>
      <c r="W57" s="677"/>
      <c r="X57" s="677"/>
      <c r="Y57" s="677"/>
      <c r="Z57" s="677"/>
      <c r="AA57" s="677"/>
      <c r="AB57" s="677"/>
      <c r="AC57" s="677"/>
      <c r="AD57" s="677"/>
      <c r="AE57" s="677"/>
      <c r="AF57" s="677"/>
      <c r="AG57" s="677"/>
      <c r="AH57" s="677"/>
      <c r="AI57" s="677"/>
      <c r="AJ57" s="677"/>
      <c r="AK57" s="677"/>
      <c r="AL57" s="677"/>
      <c r="AM57" s="677"/>
      <c r="AN57" s="677"/>
      <c r="AO57" s="677"/>
      <c r="AP57" s="677"/>
      <c r="AQ57" s="677"/>
      <c r="AR57" s="677"/>
      <c r="AS57" s="677"/>
      <c r="AT57" s="677"/>
      <c r="AU57" s="677"/>
      <c r="AV57" s="677"/>
      <c r="AW57" s="677"/>
      <c r="AX57" s="677"/>
      <c r="AY57" s="677"/>
      <c r="AZ57" s="677"/>
      <c r="BA57" s="677"/>
      <c r="BB57" s="677"/>
      <c r="BC57" s="677"/>
      <c r="BD57" s="677"/>
      <c r="BE57" s="677"/>
      <c r="BF57" s="677"/>
      <c r="BG57" s="677"/>
      <c r="BH57" s="677"/>
      <c r="BI57" s="677"/>
      <c r="BJ57" s="677"/>
      <c r="BK57" s="677"/>
      <c r="BL57" s="677"/>
      <c r="BM57" s="677"/>
      <c r="BN57" s="677"/>
      <c r="BO57" s="677"/>
      <c r="BP57" s="677"/>
      <c r="BQ57" s="677"/>
      <c r="BR57" s="677"/>
      <c r="BS57" s="677"/>
      <c r="BT57" s="677"/>
      <c r="BU57" s="677"/>
    </row>
    <row r="58" spans="1:73" s="726" customFormat="1" ht="21.75" customHeight="1">
      <c r="A58" s="723" t="s">
        <v>288</v>
      </c>
      <c r="B58" s="597">
        <v>48921.101239999989</v>
      </c>
      <c r="C58" s="597"/>
      <c r="D58" s="724">
        <v>0</v>
      </c>
      <c r="E58" s="728">
        <v>0</v>
      </c>
      <c r="F58" s="725">
        <v>0</v>
      </c>
      <c r="G58" s="594">
        <v>0</v>
      </c>
      <c r="H58" s="707" t="s">
        <v>4</v>
      </c>
      <c r="I58" s="735"/>
      <c r="J58" s="677"/>
      <c r="K58" s="677"/>
      <c r="L58" s="677"/>
      <c r="M58" s="677"/>
      <c r="N58" s="677"/>
      <c r="O58" s="677"/>
      <c r="P58" s="677"/>
      <c r="Q58" s="677"/>
      <c r="R58" s="677"/>
      <c r="S58" s="677"/>
      <c r="T58" s="677"/>
      <c r="U58" s="677"/>
      <c r="V58" s="677"/>
      <c r="W58" s="677"/>
      <c r="X58" s="677"/>
      <c r="Y58" s="677"/>
      <c r="Z58" s="677"/>
      <c r="AA58" s="677"/>
      <c r="AB58" s="677"/>
      <c r="AC58" s="677"/>
      <c r="AD58" s="677"/>
      <c r="AE58" s="677"/>
      <c r="AF58" s="677"/>
      <c r="AG58" s="677"/>
      <c r="AH58" s="677"/>
      <c r="AI58" s="677"/>
      <c r="AJ58" s="677"/>
      <c r="AK58" s="677"/>
      <c r="AL58" s="677"/>
      <c r="AM58" s="677"/>
      <c r="AN58" s="677"/>
      <c r="AO58" s="677"/>
      <c r="AP58" s="677"/>
      <c r="AQ58" s="677"/>
      <c r="AR58" s="677"/>
      <c r="AS58" s="677"/>
      <c r="AT58" s="677"/>
      <c r="AU58" s="677"/>
      <c r="AV58" s="677"/>
      <c r="AW58" s="677"/>
      <c r="AX58" s="677"/>
      <c r="AY58" s="677"/>
      <c r="AZ58" s="677"/>
      <c r="BA58" s="677"/>
      <c r="BB58" s="677"/>
      <c r="BC58" s="677"/>
      <c r="BD58" s="677"/>
      <c r="BE58" s="677"/>
      <c r="BF58" s="677"/>
      <c r="BG58" s="677"/>
      <c r="BH58" s="677"/>
      <c r="BI58" s="677"/>
      <c r="BJ58" s="677"/>
      <c r="BK58" s="677"/>
      <c r="BL58" s="677"/>
      <c r="BM58" s="677"/>
      <c r="BN58" s="677"/>
      <c r="BO58" s="677"/>
      <c r="BP58" s="677"/>
      <c r="BQ58" s="677"/>
      <c r="BR58" s="677"/>
      <c r="BS58" s="677"/>
      <c r="BT58" s="677"/>
      <c r="BU58" s="677"/>
    </row>
    <row r="59" spans="1:73" s="726" customFormat="1" ht="21.75" customHeight="1">
      <c r="A59" s="739" t="s">
        <v>289</v>
      </c>
      <c r="B59" s="597">
        <v>43295.755819999991</v>
      </c>
      <c r="C59" s="597"/>
      <c r="D59" s="724">
        <v>0</v>
      </c>
      <c r="E59" s="728">
        <v>0</v>
      </c>
      <c r="F59" s="725">
        <v>0</v>
      </c>
      <c r="G59" s="594">
        <v>0</v>
      </c>
      <c r="H59" s="707" t="s">
        <v>4</v>
      </c>
      <c r="I59" s="735"/>
      <c r="J59" s="677"/>
      <c r="K59" s="677"/>
      <c r="L59" s="677"/>
      <c r="M59" s="677"/>
      <c r="N59" s="677"/>
      <c r="O59" s="677"/>
      <c r="P59" s="677"/>
      <c r="Q59" s="677"/>
      <c r="R59" s="677"/>
      <c r="S59" s="677"/>
      <c r="T59" s="677"/>
      <c r="U59" s="677"/>
      <c r="V59" s="677"/>
      <c r="W59" s="677"/>
      <c r="X59" s="677"/>
      <c r="Y59" s="677"/>
      <c r="Z59" s="677"/>
      <c r="AA59" s="677"/>
      <c r="AB59" s="677"/>
      <c r="AC59" s="677"/>
      <c r="AD59" s="677"/>
      <c r="AE59" s="677"/>
      <c r="AF59" s="677"/>
      <c r="AG59" s="677"/>
      <c r="AH59" s="677"/>
      <c r="AI59" s="677"/>
      <c r="AJ59" s="677"/>
      <c r="AK59" s="677"/>
      <c r="AL59" s="677"/>
      <c r="AM59" s="677"/>
      <c r="AN59" s="677"/>
      <c r="AO59" s="677"/>
      <c r="AP59" s="677"/>
      <c r="AQ59" s="677"/>
      <c r="AR59" s="677"/>
      <c r="AS59" s="677"/>
      <c r="AT59" s="677"/>
      <c r="AU59" s="677"/>
      <c r="AV59" s="677"/>
      <c r="AW59" s="677"/>
      <c r="AX59" s="677"/>
      <c r="AY59" s="677"/>
      <c r="AZ59" s="677"/>
      <c r="BA59" s="677"/>
      <c r="BB59" s="677"/>
      <c r="BC59" s="677"/>
      <c r="BD59" s="677"/>
      <c r="BE59" s="677"/>
      <c r="BF59" s="677"/>
      <c r="BG59" s="677"/>
      <c r="BH59" s="677"/>
      <c r="BI59" s="677"/>
      <c r="BJ59" s="677"/>
      <c r="BK59" s="677"/>
      <c r="BL59" s="677"/>
      <c r="BM59" s="677"/>
      <c r="BN59" s="677"/>
      <c r="BO59" s="677"/>
      <c r="BP59" s="677"/>
      <c r="BQ59" s="677"/>
      <c r="BR59" s="677"/>
      <c r="BS59" s="677"/>
      <c r="BT59" s="677"/>
      <c r="BU59" s="677"/>
    </row>
    <row r="60" spans="1:73" s="726" customFormat="1" ht="21.75" customHeight="1">
      <c r="A60" s="723" t="s">
        <v>290</v>
      </c>
      <c r="B60" s="597">
        <v>5.3177500000000002</v>
      </c>
      <c r="C60" s="597"/>
      <c r="D60" s="724">
        <v>0</v>
      </c>
      <c r="E60" s="728">
        <v>0</v>
      </c>
      <c r="F60" s="725">
        <v>0</v>
      </c>
      <c r="G60" s="594">
        <v>0</v>
      </c>
      <c r="H60" s="707" t="s">
        <v>4</v>
      </c>
      <c r="I60" s="735"/>
      <c r="J60" s="677"/>
      <c r="K60" s="677"/>
      <c r="L60" s="677"/>
      <c r="M60" s="677"/>
      <c r="N60" s="677"/>
      <c r="O60" s="677"/>
      <c r="P60" s="677"/>
      <c r="Q60" s="677"/>
      <c r="R60" s="677"/>
      <c r="S60" s="677"/>
      <c r="T60" s="677"/>
      <c r="U60" s="677"/>
      <c r="V60" s="677"/>
      <c r="W60" s="677"/>
      <c r="X60" s="677"/>
      <c r="Y60" s="677"/>
      <c r="Z60" s="677"/>
      <c r="AA60" s="677"/>
      <c r="AB60" s="677"/>
      <c r="AC60" s="677"/>
      <c r="AD60" s="677"/>
      <c r="AE60" s="677"/>
      <c r="AF60" s="677"/>
      <c r="AG60" s="677"/>
      <c r="AH60" s="677"/>
      <c r="AI60" s="677"/>
      <c r="AJ60" s="677"/>
      <c r="AK60" s="677"/>
      <c r="AL60" s="677"/>
      <c r="AM60" s="677"/>
      <c r="AN60" s="677"/>
      <c r="AO60" s="677"/>
      <c r="AP60" s="677"/>
      <c r="AQ60" s="677"/>
      <c r="AR60" s="677"/>
      <c r="AS60" s="677"/>
      <c r="AT60" s="677"/>
      <c r="AU60" s="677"/>
      <c r="AV60" s="677"/>
      <c r="AW60" s="677"/>
      <c r="AX60" s="677"/>
      <c r="AY60" s="677"/>
      <c r="AZ60" s="677"/>
      <c r="BA60" s="677"/>
      <c r="BB60" s="677"/>
      <c r="BC60" s="677"/>
      <c r="BD60" s="677"/>
      <c r="BE60" s="677"/>
      <c r="BF60" s="677"/>
      <c r="BG60" s="677"/>
      <c r="BH60" s="677"/>
      <c r="BI60" s="677"/>
      <c r="BJ60" s="677"/>
      <c r="BK60" s="677"/>
      <c r="BL60" s="677"/>
      <c r="BM60" s="677"/>
      <c r="BN60" s="677"/>
      <c r="BO60" s="677"/>
      <c r="BP60" s="677"/>
      <c r="BQ60" s="677"/>
      <c r="BR60" s="677"/>
      <c r="BS60" s="677"/>
      <c r="BT60" s="677"/>
      <c r="BU60" s="677"/>
    </row>
    <row r="61" spans="1:73" s="726" customFormat="1" ht="21.75" customHeight="1">
      <c r="A61" s="723" t="s">
        <v>291</v>
      </c>
      <c r="B61" s="597">
        <v>1322.7543099999998</v>
      </c>
      <c r="C61" s="597"/>
      <c r="D61" s="724">
        <v>0</v>
      </c>
      <c r="E61" s="728">
        <v>0</v>
      </c>
      <c r="F61" s="725">
        <v>0</v>
      </c>
      <c r="G61" s="594">
        <v>0</v>
      </c>
      <c r="H61" s="707"/>
      <c r="I61" s="735"/>
      <c r="J61" s="677"/>
      <c r="K61" s="677"/>
      <c r="L61" s="677"/>
      <c r="M61" s="677"/>
      <c r="N61" s="677"/>
      <c r="O61" s="677"/>
      <c r="P61" s="677"/>
      <c r="Q61" s="677"/>
      <c r="R61" s="677"/>
      <c r="S61" s="677"/>
      <c r="T61" s="677"/>
      <c r="U61" s="677"/>
      <c r="V61" s="677"/>
      <c r="W61" s="677"/>
      <c r="X61" s="677"/>
      <c r="Y61" s="677"/>
      <c r="Z61" s="677"/>
      <c r="AA61" s="677"/>
      <c r="AB61" s="677"/>
      <c r="AC61" s="677"/>
      <c r="AD61" s="677"/>
      <c r="AE61" s="677"/>
      <c r="AF61" s="677"/>
      <c r="AG61" s="677"/>
      <c r="AH61" s="677"/>
      <c r="AI61" s="677"/>
      <c r="AJ61" s="677"/>
      <c r="AK61" s="677"/>
      <c r="AL61" s="677"/>
      <c r="AM61" s="677"/>
      <c r="AN61" s="677"/>
      <c r="AO61" s="677"/>
      <c r="AP61" s="677"/>
      <c r="AQ61" s="677"/>
      <c r="AR61" s="677"/>
      <c r="AS61" s="677"/>
      <c r="AT61" s="677"/>
      <c r="AU61" s="677"/>
      <c r="AV61" s="677"/>
      <c r="AW61" s="677"/>
      <c r="AX61" s="677"/>
      <c r="AY61" s="677"/>
      <c r="AZ61" s="677"/>
      <c r="BA61" s="677"/>
      <c r="BB61" s="677"/>
      <c r="BC61" s="677"/>
      <c r="BD61" s="677"/>
      <c r="BE61" s="677"/>
      <c r="BF61" s="677"/>
      <c r="BG61" s="677"/>
      <c r="BH61" s="677"/>
      <c r="BI61" s="677"/>
      <c r="BJ61" s="677"/>
      <c r="BK61" s="677"/>
      <c r="BL61" s="677"/>
      <c r="BM61" s="677"/>
      <c r="BN61" s="677"/>
      <c r="BO61" s="677"/>
      <c r="BP61" s="677"/>
      <c r="BQ61" s="677"/>
      <c r="BR61" s="677"/>
      <c r="BS61" s="677"/>
      <c r="BT61" s="677"/>
      <c r="BU61" s="677"/>
    </row>
    <row r="62" spans="1:73" s="726" customFormat="1" ht="21.75" customHeight="1">
      <c r="A62" s="723" t="s">
        <v>292</v>
      </c>
      <c r="B62" s="597">
        <v>179.84486000000001</v>
      </c>
      <c r="C62" s="597"/>
      <c r="D62" s="724">
        <v>0</v>
      </c>
      <c r="E62" s="728">
        <v>0</v>
      </c>
      <c r="F62" s="725">
        <v>0</v>
      </c>
      <c r="G62" s="594">
        <v>0</v>
      </c>
      <c r="H62" s="707" t="s">
        <v>4</v>
      </c>
      <c r="I62" s="735"/>
      <c r="J62" s="677"/>
      <c r="K62" s="677"/>
      <c r="L62" s="677"/>
      <c r="M62" s="677"/>
      <c r="N62" s="677"/>
      <c r="O62" s="677"/>
      <c r="P62" s="677"/>
      <c r="Q62" s="677"/>
      <c r="R62" s="677"/>
      <c r="S62" s="677"/>
      <c r="T62" s="677"/>
      <c r="U62" s="677"/>
      <c r="V62" s="677"/>
      <c r="W62" s="677"/>
      <c r="X62" s="677"/>
      <c r="Y62" s="677"/>
      <c r="Z62" s="677"/>
      <c r="AA62" s="677"/>
      <c r="AB62" s="677"/>
      <c r="AC62" s="677"/>
      <c r="AD62" s="677"/>
      <c r="AE62" s="677"/>
      <c r="AF62" s="677"/>
      <c r="AG62" s="677"/>
      <c r="AH62" s="677"/>
      <c r="AI62" s="677"/>
      <c r="AJ62" s="677"/>
      <c r="AK62" s="677"/>
      <c r="AL62" s="677"/>
      <c r="AM62" s="677"/>
      <c r="AN62" s="677"/>
      <c r="AO62" s="677"/>
      <c r="AP62" s="677"/>
      <c r="AQ62" s="677"/>
      <c r="AR62" s="677"/>
      <c r="AS62" s="677"/>
      <c r="AT62" s="677"/>
      <c r="AU62" s="677"/>
      <c r="AV62" s="677"/>
      <c r="AW62" s="677"/>
      <c r="AX62" s="677"/>
      <c r="AY62" s="677"/>
      <c r="AZ62" s="677"/>
      <c r="BA62" s="677"/>
      <c r="BB62" s="677"/>
      <c r="BC62" s="677"/>
      <c r="BD62" s="677"/>
      <c r="BE62" s="677"/>
      <c r="BF62" s="677"/>
      <c r="BG62" s="677"/>
      <c r="BH62" s="677"/>
      <c r="BI62" s="677"/>
      <c r="BJ62" s="677"/>
      <c r="BK62" s="677"/>
      <c r="BL62" s="677"/>
      <c r="BM62" s="677"/>
      <c r="BN62" s="677"/>
      <c r="BO62" s="677"/>
      <c r="BP62" s="677"/>
      <c r="BQ62" s="677"/>
      <c r="BR62" s="677"/>
      <c r="BS62" s="677"/>
      <c r="BT62" s="677"/>
      <c r="BU62" s="677"/>
    </row>
    <row r="63" spans="1:73" s="726" customFormat="1" ht="21.75" customHeight="1">
      <c r="A63" s="723" t="s">
        <v>644</v>
      </c>
      <c r="B63" s="597">
        <v>177.43469000000002</v>
      </c>
      <c r="C63" s="597"/>
      <c r="D63" s="724">
        <v>0</v>
      </c>
      <c r="E63" s="728">
        <v>0</v>
      </c>
      <c r="F63" s="725">
        <v>0</v>
      </c>
      <c r="G63" s="594">
        <v>0</v>
      </c>
      <c r="H63" s="707" t="s">
        <v>4</v>
      </c>
      <c r="I63" s="735"/>
      <c r="J63" s="677"/>
      <c r="K63" s="677"/>
      <c r="L63" s="677"/>
      <c r="M63" s="677"/>
      <c r="N63" s="677"/>
      <c r="O63" s="677"/>
      <c r="P63" s="677"/>
      <c r="Q63" s="677"/>
      <c r="R63" s="677"/>
      <c r="S63" s="677"/>
      <c r="T63" s="677"/>
      <c r="U63" s="677"/>
      <c r="V63" s="677"/>
      <c r="W63" s="677"/>
      <c r="X63" s="677"/>
      <c r="Y63" s="677"/>
      <c r="Z63" s="677"/>
      <c r="AA63" s="677"/>
      <c r="AB63" s="677"/>
      <c r="AC63" s="677"/>
      <c r="AD63" s="677"/>
      <c r="AE63" s="677"/>
      <c r="AF63" s="677"/>
      <c r="AG63" s="677"/>
      <c r="AH63" s="677"/>
      <c r="AI63" s="677"/>
      <c r="AJ63" s="677"/>
      <c r="AK63" s="677"/>
      <c r="AL63" s="677"/>
      <c r="AM63" s="677"/>
      <c r="AN63" s="677"/>
      <c r="AO63" s="677"/>
      <c r="AP63" s="677"/>
      <c r="AQ63" s="677"/>
      <c r="AR63" s="677"/>
      <c r="AS63" s="677"/>
      <c r="AT63" s="677"/>
      <c r="AU63" s="677"/>
      <c r="AV63" s="677"/>
      <c r="AW63" s="677"/>
      <c r="AX63" s="677"/>
      <c r="AY63" s="677"/>
      <c r="AZ63" s="677"/>
      <c r="BA63" s="677"/>
      <c r="BB63" s="677"/>
      <c r="BC63" s="677"/>
      <c r="BD63" s="677"/>
      <c r="BE63" s="677"/>
      <c r="BF63" s="677"/>
      <c r="BG63" s="677"/>
      <c r="BH63" s="677"/>
      <c r="BI63" s="677"/>
      <c r="BJ63" s="677"/>
      <c r="BK63" s="677"/>
      <c r="BL63" s="677"/>
      <c r="BM63" s="677"/>
      <c r="BN63" s="677"/>
      <c r="BO63" s="677"/>
      <c r="BP63" s="677"/>
      <c r="BQ63" s="677"/>
      <c r="BR63" s="677"/>
      <c r="BS63" s="677"/>
      <c r="BT63" s="677"/>
      <c r="BU63" s="677"/>
    </row>
    <row r="64" spans="1:73" s="726" customFormat="1" ht="21.75" customHeight="1">
      <c r="A64" s="723" t="s">
        <v>294</v>
      </c>
      <c r="B64" s="597">
        <v>17.934290000000001</v>
      </c>
      <c r="C64" s="597"/>
      <c r="D64" s="724">
        <v>0</v>
      </c>
      <c r="E64" s="728">
        <v>0</v>
      </c>
      <c r="F64" s="725">
        <v>0</v>
      </c>
      <c r="G64" s="594">
        <v>0</v>
      </c>
      <c r="H64" s="707" t="s">
        <v>4</v>
      </c>
      <c r="I64" s="735"/>
      <c r="J64" s="677"/>
      <c r="K64" s="677"/>
      <c r="L64" s="677"/>
      <c r="M64" s="677"/>
      <c r="N64" s="677"/>
      <c r="O64" s="677"/>
      <c r="P64" s="677"/>
      <c r="Q64" s="677"/>
      <c r="R64" s="677"/>
      <c r="S64" s="677"/>
      <c r="T64" s="677"/>
      <c r="U64" s="677"/>
      <c r="V64" s="677"/>
      <c r="W64" s="677"/>
      <c r="X64" s="677"/>
      <c r="Y64" s="677"/>
      <c r="Z64" s="677"/>
      <c r="AA64" s="677"/>
      <c r="AB64" s="677"/>
      <c r="AC64" s="677"/>
      <c r="AD64" s="677"/>
      <c r="AE64" s="677"/>
      <c r="AF64" s="677"/>
      <c r="AG64" s="677"/>
      <c r="AH64" s="677"/>
      <c r="AI64" s="677"/>
      <c r="AJ64" s="677"/>
      <c r="AK64" s="677"/>
      <c r="AL64" s="677"/>
      <c r="AM64" s="677"/>
      <c r="AN64" s="677"/>
      <c r="AO64" s="677"/>
      <c r="AP64" s="677"/>
      <c r="AQ64" s="677"/>
      <c r="AR64" s="677"/>
      <c r="AS64" s="677"/>
      <c r="AT64" s="677"/>
      <c r="AU64" s="677"/>
      <c r="AV64" s="677"/>
      <c r="AW64" s="677"/>
      <c r="AX64" s="677"/>
      <c r="AY64" s="677"/>
      <c r="AZ64" s="677"/>
      <c r="BA64" s="677"/>
      <c r="BB64" s="677"/>
      <c r="BC64" s="677"/>
      <c r="BD64" s="677"/>
      <c r="BE64" s="677"/>
      <c r="BF64" s="677"/>
      <c r="BG64" s="677"/>
      <c r="BH64" s="677"/>
      <c r="BI64" s="677"/>
      <c r="BJ64" s="677"/>
      <c r="BK64" s="677"/>
      <c r="BL64" s="677"/>
      <c r="BM64" s="677"/>
      <c r="BN64" s="677"/>
      <c r="BO64" s="677"/>
      <c r="BP64" s="677"/>
      <c r="BQ64" s="677"/>
      <c r="BR64" s="677"/>
      <c r="BS64" s="677"/>
      <c r="BT64" s="677"/>
      <c r="BU64" s="677"/>
    </row>
    <row r="65" spans="1:73" s="726" customFormat="1" ht="21.95" customHeight="1">
      <c r="A65" s="723" t="s">
        <v>295</v>
      </c>
      <c r="B65" s="597">
        <v>2414.8407799999995</v>
      </c>
      <c r="C65" s="597"/>
      <c r="D65" s="724">
        <v>0</v>
      </c>
      <c r="E65" s="728">
        <v>0</v>
      </c>
      <c r="F65" s="725">
        <v>0</v>
      </c>
      <c r="G65" s="594">
        <v>0</v>
      </c>
      <c r="H65" s="707" t="s">
        <v>4</v>
      </c>
      <c r="I65" s="735"/>
      <c r="J65" s="677"/>
      <c r="K65" s="677"/>
      <c r="L65" s="677"/>
      <c r="M65" s="677"/>
      <c r="N65" s="677"/>
      <c r="O65" s="677"/>
      <c r="P65" s="677"/>
      <c r="Q65" s="677"/>
      <c r="R65" s="677"/>
      <c r="S65" s="677"/>
      <c r="T65" s="677"/>
      <c r="U65" s="677"/>
      <c r="V65" s="677"/>
      <c r="W65" s="677"/>
      <c r="X65" s="677"/>
      <c r="Y65" s="677"/>
      <c r="Z65" s="677"/>
      <c r="AA65" s="677"/>
      <c r="AB65" s="677"/>
      <c r="AC65" s="677"/>
      <c r="AD65" s="677"/>
      <c r="AE65" s="677"/>
      <c r="AF65" s="677"/>
      <c r="AG65" s="677"/>
      <c r="AH65" s="677"/>
      <c r="AI65" s="677"/>
      <c r="AJ65" s="677"/>
      <c r="AK65" s="677"/>
      <c r="AL65" s="677"/>
      <c r="AM65" s="677"/>
      <c r="AN65" s="677"/>
      <c r="AO65" s="677"/>
      <c r="AP65" s="677"/>
      <c r="AQ65" s="677"/>
      <c r="AR65" s="677"/>
      <c r="AS65" s="677"/>
      <c r="AT65" s="677"/>
      <c r="AU65" s="677"/>
      <c r="AV65" s="677"/>
      <c r="AW65" s="677"/>
      <c r="AX65" s="677"/>
      <c r="AY65" s="677"/>
      <c r="AZ65" s="677"/>
      <c r="BA65" s="677"/>
      <c r="BB65" s="677"/>
      <c r="BC65" s="677"/>
      <c r="BD65" s="677"/>
      <c r="BE65" s="677"/>
      <c r="BF65" s="677"/>
      <c r="BG65" s="677"/>
      <c r="BH65" s="677"/>
      <c r="BI65" s="677"/>
      <c r="BJ65" s="677"/>
      <c r="BK65" s="677"/>
      <c r="BL65" s="677"/>
      <c r="BM65" s="677"/>
      <c r="BN65" s="677"/>
      <c r="BO65" s="677"/>
      <c r="BP65" s="677"/>
      <c r="BQ65" s="677"/>
      <c r="BR65" s="677"/>
      <c r="BS65" s="677"/>
      <c r="BT65" s="677"/>
      <c r="BU65" s="677"/>
    </row>
    <row r="66" spans="1:73" s="726" customFormat="1" ht="21.95" customHeight="1">
      <c r="A66" s="723" t="s">
        <v>296</v>
      </c>
      <c r="B66" s="597">
        <v>10891.098500000004</v>
      </c>
      <c r="C66" s="597"/>
      <c r="D66" s="724">
        <v>0</v>
      </c>
      <c r="E66" s="728">
        <v>0</v>
      </c>
      <c r="F66" s="725">
        <v>0</v>
      </c>
      <c r="G66" s="594">
        <v>0</v>
      </c>
      <c r="H66" s="707" t="s">
        <v>4</v>
      </c>
      <c r="I66" s="735"/>
      <c r="J66" s="677"/>
      <c r="K66" s="677"/>
      <c r="L66" s="677"/>
      <c r="M66" s="677"/>
      <c r="N66" s="677"/>
      <c r="O66" s="677"/>
      <c r="P66" s="677"/>
      <c r="Q66" s="677"/>
      <c r="R66" s="677"/>
      <c r="S66" s="677"/>
      <c r="T66" s="677"/>
      <c r="U66" s="677"/>
      <c r="V66" s="677"/>
      <c r="W66" s="677"/>
      <c r="X66" s="677"/>
      <c r="Y66" s="677"/>
      <c r="Z66" s="677"/>
      <c r="AA66" s="677"/>
      <c r="AB66" s="677"/>
      <c r="AC66" s="677"/>
      <c r="AD66" s="677"/>
      <c r="AE66" s="677"/>
      <c r="AF66" s="677"/>
      <c r="AG66" s="677"/>
      <c r="AH66" s="677"/>
      <c r="AI66" s="677"/>
      <c r="AJ66" s="677"/>
      <c r="AK66" s="677"/>
      <c r="AL66" s="677"/>
      <c r="AM66" s="677"/>
      <c r="AN66" s="677"/>
      <c r="AO66" s="677"/>
      <c r="AP66" s="677"/>
      <c r="AQ66" s="677"/>
      <c r="AR66" s="677"/>
      <c r="AS66" s="677"/>
      <c r="AT66" s="677"/>
      <c r="AU66" s="677"/>
      <c r="AV66" s="677"/>
      <c r="AW66" s="677"/>
      <c r="AX66" s="677"/>
      <c r="AY66" s="677"/>
      <c r="AZ66" s="677"/>
      <c r="BA66" s="677"/>
      <c r="BB66" s="677"/>
      <c r="BC66" s="677"/>
      <c r="BD66" s="677"/>
      <c r="BE66" s="677"/>
      <c r="BF66" s="677"/>
      <c r="BG66" s="677"/>
      <c r="BH66" s="677"/>
      <c r="BI66" s="677"/>
      <c r="BJ66" s="677"/>
      <c r="BK66" s="677"/>
      <c r="BL66" s="677"/>
      <c r="BM66" s="677"/>
      <c r="BN66" s="677"/>
      <c r="BO66" s="677"/>
      <c r="BP66" s="677"/>
      <c r="BQ66" s="677"/>
      <c r="BR66" s="677"/>
      <c r="BS66" s="677"/>
      <c r="BT66" s="677"/>
      <c r="BU66" s="677"/>
    </row>
    <row r="67" spans="1:73" s="726" customFormat="1" ht="21.95" customHeight="1">
      <c r="A67" s="723" t="s">
        <v>297</v>
      </c>
      <c r="B67" s="597">
        <v>2867.00927</v>
      </c>
      <c r="C67" s="597"/>
      <c r="D67" s="724">
        <v>0</v>
      </c>
      <c r="E67" s="728">
        <v>0</v>
      </c>
      <c r="F67" s="725">
        <v>0</v>
      </c>
      <c r="G67" s="594">
        <v>0</v>
      </c>
      <c r="H67" s="707" t="s">
        <v>4</v>
      </c>
      <c r="I67" s="735"/>
      <c r="J67" s="677"/>
      <c r="K67" s="677"/>
      <c r="L67" s="677"/>
      <c r="M67" s="677"/>
      <c r="N67" s="677"/>
      <c r="O67" s="677"/>
      <c r="P67" s="677"/>
      <c r="Q67" s="677"/>
      <c r="R67" s="677"/>
      <c r="S67" s="677"/>
      <c r="T67" s="677"/>
      <c r="U67" s="677"/>
      <c r="V67" s="677"/>
      <c r="W67" s="677"/>
      <c r="X67" s="677"/>
      <c r="Y67" s="677"/>
      <c r="Z67" s="677"/>
      <c r="AA67" s="677"/>
      <c r="AB67" s="677"/>
      <c r="AC67" s="677"/>
      <c r="AD67" s="677"/>
      <c r="AE67" s="677"/>
      <c r="AF67" s="677"/>
      <c r="AG67" s="677"/>
      <c r="AH67" s="677"/>
      <c r="AI67" s="677"/>
      <c r="AJ67" s="677"/>
      <c r="AK67" s="677"/>
      <c r="AL67" s="677"/>
      <c r="AM67" s="677"/>
      <c r="AN67" s="677"/>
      <c r="AO67" s="677"/>
      <c r="AP67" s="677"/>
      <c r="AQ67" s="677"/>
      <c r="AR67" s="677"/>
      <c r="AS67" s="677"/>
      <c r="AT67" s="677"/>
      <c r="AU67" s="677"/>
      <c r="AV67" s="677"/>
      <c r="AW67" s="677"/>
      <c r="AX67" s="677"/>
      <c r="AY67" s="677"/>
      <c r="AZ67" s="677"/>
      <c r="BA67" s="677"/>
      <c r="BB67" s="677"/>
      <c r="BC67" s="677"/>
      <c r="BD67" s="677"/>
      <c r="BE67" s="677"/>
      <c r="BF67" s="677"/>
      <c r="BG67" s="677"/>
      <c r="BH67" s="677"/>
      <c r="BI67" s="677"/>
      <c r="BJ67" s="677"/>
      <c r="BK67" s="677"/>
      <c r="BL67" s="677"/>
      <c r="BM67" s="677"/>
      <c r="BN67" s="677"/>
      <c r="BO67" s="677"/>
      <c r="BP67" s="677"/>
      <c r="BQ67" s="677"/>
      <c r="BR67" s="677"/>
      <c r="BS67" s="677"/>
      <c r="BT67" s="677"/>
      <c r="BU67" s="677"/>
    </row>
    <row r="68" spans="1:73" s="726" customFormat="1" ht="21.95" customHeight="1">
      <c r="A68" s="723" t="s">
        <v>298</v>
      </c>
      <c r="B68" s="597">
        <v>450.57087000000001</v>
      </c>
      <c r="C68" s="597"/>
      <c r="D68" s="724">
        <v>0</v>
      </c>
      <c r="E68" s="728">
        <v>0</v>
      </c>
      <c r="F68" s="725">
        <v>0</v>
      </c>
      <c r="G68" s="594">
        <v>0</v>
      </c>
      <c r="H68" s="707" t="s">
        <v>4</v>
      </c>
      <c r="I68" s="735"/>
      <c r="J68" s="677"/>
      <c r="K68" s="677"/>
      <c r="L68" s="677"/>
      <c r="M68" s="677"/>
      <c r="N68" s="677"/>
      <c r="O68" s="677"/>
      <c r="P68" s="677"/>
      <c r="Q68" s="677"/>
      <c r="R68" s="677"/>
      <c r="S68" s="677"/>
      <c r="T68" s="677"/>
      <c r="U68" s="677"/>
      <c r="V68" s="677"/>
      <c r="W68" s="677"/>
      <c r="X68" s="677"/>
      <c r="Y68" s="677"/>
      <c r="Z68" s="677"/>
      <c r="AA68" s="677"/>
      <c r="AB68" s="677"/>
      <c r="AC68" s="677"/>
      <c r="AD68" s="677"/>
      <c r="AE68" s="677"/>
      <c r="AF68" s="677"/>
      <c r="AG68" s="677"/>
      <c r="AH68" s="677"/>
      <c r="AI68" s="677"/>
      <c r="AJ68" s="677"/>
      <c r="AK68" s="677"/>
      <c r="AL68" s="677"/>
      <c r="AM68" s="677"/>
      <c r="AN68" s="677"/>
      <c r="AO68" s="677"/>
      <c r="AP68" s="677"/>
      <c r="AQ68" s="677"/>
      <c r="AR68" s="677"/>
      <c r="AS68" s="677"/>
      <c r="AT68" s="677"/>
      <c r="AU68" s="677"/>
      <c r="AV68" s="677"/>
      <c r="AW68" s="677"/>
      <c r="AX68" s="677"/>
      <c r="AY68" s="677"/>
      <c r="AZ68" s="677"/>
      <c r="BA68" s="677"/>
      <c r="BB68" s="677"/>
      <c r="BC68" s="677"/>
      <c r="BD68" s="677"/>
      <c r="BE68" s="677"/>
      <c r="BF68" s="677"/>
      <c r="BG68" s="677"/>
      <c r="BH68" s="677"/>
      <c r="BI68" s="677"/>
      <c r="BJ68" s="677"/>
      <c r="BK68" s="677"/>
      <c r="BL68" s="677"/>
      <c r="BM68" s="677"/>
      <c r="BN68" s="677"/>
      <c r="BO68" s="677"/>
      <c r="BP68" s="677"/>
      <c r="BQ68" s="677"/>
      <c r="BR68" s="677"/>
      <c r="BS68" s="677"/>
      <c r="BT68" s="677"/>
      <c r="BU68" s="677"/>
    </row>
    <row r="69" spans="1:73" s="726" customFormat="1" ht="21.95" customHeight="1">
      <c r="A69" s="723" t="s">
        <v>299</v>
      </c>
      <c r="B69" s="597">
        <v>585.74180999999999</v>
      </c>
      <c r="C69" s="597"/>
      <c r="D69" s="724">
        <v>0</v>
      </c>
      <c r="E69" s="728">
        <v>0</v>
      </c>
      <c r="F69" s="725">
        <v>0</v>
      </c>
      <c r="G69" s="594">
        <v>0</v>
      </c>
      <c r="H69" s="707" t="s">
        <v>4</v>
      </c>
      <c r="I69" s="735"/>
      <c r="J69" s="677"/>
      <c r="K69" s="677"/>
      <c r="L69" s="677"/>
      <c r="M69" s="677"/>
      <c r="N69" s="677"/>
      <c r="O69" s="677"/>
      <c r="P69" s="677"/>
      <c r="Q69" s="677"/>
      <c r="R69" s="677"/>
      <c r="S69" s="677"/>
      <c r="T69" s="677"/>
      <c r="U69" s="677"/>
      <c r="V69" s="677"/>
      <c r="W69" s="677"/>
      <c r="X69" s="677"/>
      <c r="Y69" s="677"/>
      <c r="Z69" s="677"/>
      <c r="AA69" s="677"/>
      <c r="AB69" s="677"/>
      <c r="AC69" s="677"/>
      <c r="AD69" s="677"/>
      <c r="AE69" s="677"/>
      <c r="AF69" s="677"/>
      <c r="AG69" s="677"/>
      <c r="AH69" s="677"/>
      <c r="AI69" s="677"/>
      <c r="AJ69" s="677"/>
      <c r="AK69" s="677"/>
      <c r="AL69" s="677"/>
      <c r="AM69" s="677"/>
      <c r="AN69" s="677"/>
      <c r="AO69" s="677"/>
      <c r="AP69" s="677"/>
      <c r="AQ69" s="677"/>
      <c r="AR69" s="677"/>
      <c r="AS69" s="677"/>
      <c r="AT69" s="677"/>
      <c r="AU69" s="677"/>
      <c r="AV69" s="677"/>
      <c r="AW69" s="677"/>
      <c r="AX69" s="677"/>
      <c r="AY69" s="677"/>
      <c r="AZ69" s="677"/>
      <c r="BA69" s="677"/>
      <c r="BB69" s="677"/>
      <c r="BC69" s="677"/>
      <c r="BD69" s="677"/>
      <c r="BE69" s="677"/>
      <c r="BF69" s="677"/>
      <c r="BG69" s="677"/>
      <c r="BH69" s="677"/>
      <c r="BI69" s="677"/>
      <c r="BJ69" s="677"/>
      <c r="BK69" s="677"/>
      <c r="BL69" s="677"/>
      <c r="BM69" s="677"/>
      <c r="BN69" s="677"/>
      <c r="BO69" s="677"/>
      <c r="BP69" s="677"/>
      <c r="BQ69" s="677"/>
      <c r="BR69" s="677"/>
      <c r="BS69" s="677"/>
      <c r="BT69" s="677"/>
      <c r="BU69" s="677"/>
    </row>
    <row r="70" spans="1:73" s="726" customFormat="1" ht="21.95" customHeight="1">
      <c r="A70" s="723" t="s">
        <v>300</v>
      </c>
      <c r="B70" s="597">
        <v>299.35437000000007</v>
      </c>
      <c r="C70" s="597"/>
      <c r="D70" s="724">
        <v>0</v>
      </c>
      <c r="E70" s="728">
        <v>0</v>
      </c>
      <c r="F70" s="725">
        <v>0</v>
      </c>
      <c r="G70" s="594">
        <v>0</v>
      </c>
      <c r="H70" s="707" t="s">
        <v>4</v>
      </c>
      <c r="I70" s="735"/>
      <c r="J70" s="677"/>
      <c r="K70" s="677"/>
      <c r="L70" s="677"/>
      <c r="M70" s="677"/>
      <c r="N70" s="677"/>
      <c r="O70" s="677"/>
      <c r="P70" s="677"/>
      <c r="Q70" s="677"/>
      <c r="R70" s="677"/>
      <c r="S70" s="677"/>
      <c r="T70" s="677"/>
      <c r="U70" s="677"/>
      <c r="V70" s="677"/>
      <c r="W70" s="677"/>
      <c r="X70" s="677"/>
      <c r="Y70" s="677"/>
      <c r="Z70" s="677"/>
      <c r="AA70" s="677"/>
      <c r="AB70" s="677"/>
      <c r="AC70" s="677"/>
      <c r="AD70" s="677"/>
      <c r="AE70" s="677"/>
      <c r="AF70" s="677"/>
      <c r="AG70" s="677"/>
      <c r="AH70" s="677"/>
      <c r="AI70" s="677"/>
      <c r="AJ70" s="677"/>
      <c r="AK70" s="677"/>
      <c r="AL70" s="677"/>
      <c r="AM70" s="677"/>
      <c r="AN70" s="677"/>
      <c r="AO70" s="677"/>
      <c r="AP70" s="677"/>
      <c r="AQ70" s="677"/>
      <c r="AR70" s="677"/>
      <c r="AS70" s="677"/>
      <c r="AT70" s="677"/>
      <c r="AU70" s="677"/>
      <c r="AV70" s="677"/>
      <c r="AW70" s="677"/>
      <c r="AX70" s="677"/>
      <c r="AY70" s="677"/>
      <c r="AZ70" s="677"/>
      <c r="BA70" s="677"/>
      <c r="BB70" s="677"/>
      <c r="BC70" s="677"/>
      <c r="BD70" s="677"/>
      <c r="BE70" s="677"/>
      <c r="BF70" s="677"/>
      <c r="BG70" s="677"/>
      <c r="BH70" s="677"/>
      <c r="BI70" s="677"/>
      <c r="BJ70" s="677"/>
      <c r="BK70" s="677"/>
      <c r="BL70" s="677"/>
      <c r="BM70" s="677"/>
      <c r="BN70" s="677"/>
      <c r="BO70" s="677"/>
      <c r="BP70" s="677"/>
      <c r="BQ70" s="677"/>
      <c r="BR70" s="677"/>
      <c r="BS70" s="677"/>
      <c r="BT70" s="677"/>
      <c r="BU70" s="677"/>
    </row>
    <row r="71" spans="1:73" s="726" customFormat="1" ht="21.95" customHeight="1">
      <c r="A71" s="723" t="s">
        <v>301</v>
      </c>
      <c r="B71" s="597">
        <v>1099.2626700000001</v>
      </c>
      <c r="C71" s="597"/>
      <c r="D71" s="724">
        <v>0</v>
      </c>
      <c r="E71" s="728">
        <v>0</v>
      </c>
      <c r="F71" s="725">
        <v>0</v>
      </c>
      <c r="G71" s="594">
        <v>0</v>
      </c>
      <c r="H71" s="707" t="s">
        <v>4</v>
      </c>
      <c r="I71" s="735"/>
      <c r="J71" s="677"/>
      <c r="K71" s="677"/>
      <c r="L71" s="677"/>
      <c r="M71" s="677"/>
      <c r="N71" s="677"/>
      <c r="O71" s="677"/>
      <c r="P71" s="677"/>
      <c r="Q71" s="677"/>
      <c r="R71" s="677"/>
      <c r="S71" s="677"/>
      <c r="T71" s="677"/>
      <c r="U71" s="677"/>
      <c r="V71" s="677"/>
      <c r="W71" s="677"/>
      <c r="X71" s="677"/>
      <c r="Y71" s="677"/>
      <c r="Z71" s="677"/>
      <c r="AA71" s="677"/>
      <c r="AB71" s="677"/>
      <c r="AC71" s="677"/>
      <c r="AD71" s="677"/>
      <c r="AE71" s="677"/>
      <c r="AF71" s="677"/>
      <c r="AG71" s="677"/>
      <c r="AH71" s="677"/>
      <c r="AI71" s="677"/>
      <c r="AJ71" s="677"/>
      <c r="AK71" s="677"/>
      <c r="AL71" s="677"/>
      <c r="AM71" s="677"/>
      <c r="AN71" s="677"/>
      <c r="AO71" s="677"/>
      <c r="AP71" s="677"/>
      <c r="AQ71" s="677"/>
      <c r="AR71" s="677"/>
      <c r="AS71" s="677"/>
      <c r="AT71" s="677"/>
      <c r="AU71" s="677"/>
      <c r="AV71" s="677"/>
      <c r="AW71" s="677"/>
      <c r="AX71" s="677"/>
      <c r="AY71" s="677"/>
      <c r="AZ71" s="677"/>
      <c r="BA71" s="677"/>
      <c r="BB71" s="677"/>
      <c r="BC71" s="677"/>
      <c r="BD71" s="677"/>
      <c r="BE71" s="677"/>
      <c r="BF71" s="677"/>
      <c r="BG71" s="677"/>
      <c r="BH71" s="677"/>
      <c r="BI71" s="677"/>
      <c r="BJ71" s="677"/>
      <c r="BK71" s="677"/>
      <c r="BL71" s="677"/>
      <c r="BM71" s="677"/>
      <c r="BN71" s="677"/>
      <c r="BO71" s="677"/>
      <c r="BP71" s="677"/>
      <c r="BQ71" s="677"/>
      <c r="BR71" s="677"/>
      <c r="BS71" s="677"/>
      <c r="BT71" s="677"/>
      <c r="BU71" s="677"/>
    </row>
    <row r="72" spans="1:73" s="726" customFormat="1" ht="21.95" customHeight="1">
      <c r="A72" s="723" t="s">
        <v>302</v>
      </c>
      <c r="B72" s="597">
        <v>151.26620999999997</v>
      </c>
      <c r="C72" s="597"/>
      <c r="D72" s="724">
        <v>0</v>
      </c>
      <c r="E72" s="728">
        <v>0</v>
      </c>
      <c r="F72" s="725">
        <v>0</v>
      </c>
      <c r="G72" s="594">
        <v>0</v>
      </c>
      <c r="H72" s="707" t="s">
        <v>4</v>
      </c>
      <c r="I72" s="735"/>
      <c r="J72" s="677"/>
      <c r="K72" s="677"/>
      <c r="L72" s="677"/>
      <c r="M72" s="677"/>
      <c r="N72" s="677"/>
      <c r="O72" s="677"/>
      <c r="P72" s="677"/>
      <c r="Q72" s="677"/>
      <c r="R72" s="677"/>
      <c r="S72" s="677"/>
      <c r="T72" s="677"/>
      <c r="U72" s="677"/>
      <c r="V72" s="677"/>
      <c r="W72" s="677"/>
      <c r="X72" s="677"/>
      <c r="Y72" s="677"/>
      <c r="Z72" s="677"/>
      <c r="AA72" s="677"/>
      <c r="AB72" s="677"/>
      <c r="AC72" s="677"/>
      <c r="AD72" s="677"/>
      <c r="AE72" s="677"/>
      <c r="AF72" s="677"/>
      <c r="AG72" s="677"/>
      <c r="AH72" s="677"/>
      <c r="AI72" s="677"/>
      <c r="AJ72" s="677"/>
      <c r="AK72" s="677"/>
      <c r="AL72" s="677"/>
      <c r="AM72" s="677"/>
      <c r="AN72" s="677"/>
      <c r="AO72" s="677"/>
      <c r="AP72" s="677"/>
      <c r="AQ72" s="677"/>
      <c r="AR72" s="677"/>
      <c r="AS72" s="677"/>
      <c r="AT72" s="677"/>
      <c r="AU72" s="677"/>
      <c r="AV72" s="677"/>
      <c r="AW72" s="677"/>
      <c r="AX72" s="677"/>
      <c r="AY72" s="677"/>
      <c r="AZ72" s="677"/>
      <c r="BA72" s="677"/>
      <c r="BB72" s="677"/>
      <c r="BC72" s="677"/>
      <c r="BD72" s="677"/>
      <c r="BE72" s="677"/>
      <c r="BF72" s="677"/>
      <c r="BG72" s="677"/>
      <c r="BH72" s="677"/>
      <c r="BI72" s="677"/>
      <c r="BJ72" s="677"/>
      <c r="BK72" s="677"/>
      <c r="BL72" s="677"/>
      <c r="BM72" s="677"/>
      <c r="BN72" s="677"/>
      <c r="BO72" s="677"/>
      <c r="BP72" s="677"/>
      <c r="BQ72" s="677"/>
      <c r="BR72" s="677"/>
      <c r="BS72" s="677"/>
      <c r="BT72" s="677"/>
      <c r="BU72" s="677"/>
    </row>
    <row r="73" spans="1:73" s="726" customFormat="1" ht="21.95" customHeight="1">
      <c r="A73" s="723" t="s">
        <v>303</v>
      </c>
      <c r="B73" s="597">
        <v>839.93074000000001</v>
      </c>
      <c r="C73" s="597"/>
      <c r="D73" s="724">
        <v>0</v>
      </c>
      <c r="E73" s="728">
        <v>0</v>
      </c>
      <c r="F73" s="725">
        <v>0</v>
      </c>
      <c r="G73" s="594">
        <v>0</v>
      </c>
      <c r="H73" s="707" t="s">
        <v>4</v>
      </c>
      <c r="I73" s="735"/>
      <c r="J73" s="677"/>
      <c r="K73" s="677"/>
      <c r="L73" s="677"/>
      <c r="M73" s="677"/>
      <c r="N73" s="677"/>
      <c r="O73" s="677"/>
      <c r="P73" s="677"/>
      <c r="Q73" s="677"/>
      <c r="R73" s="677"/>
      <c r="S73" s="677"/>
      <c r="T73" s="677"/>
      <c r="U73" s="677"/>
      <c r="V73" s="677"/>
      <c r="W73" s="677"/>
      <c r="X73" s="677"/>
      <c r="Y73" s="677"/>
      <c r="Z73" s="677"/>
      <c r="AA73" s="677"/>
      <c r="AB73" s="677"/>
      <c r="AC73" s="677"/>
      <c r="AD73" s="677"/>
      <c r="AE73" s="677"/>
      <c r="AF73" s="677"/>
      <c r="AG73" s="677"/>
      <c r="AH73" s="677"/>
      <c r="AI73" s="677"/>
      <c r="AJ73" s="677"/>
      <c r="AK73" s="677"/>
      <c r="AL73" s="677"/>
      <c r="AM73" s="677"/>
      <c r="AN73" s="677"/>
      <c r="AO73" s="677"/>
      <c r="AP73" s="677"/>
      <c r="AQ73" s="677"/>
      <c r="AR73" s="677"/>
      <c r="AS73" s="677"/>
      <c r="AT73" s="677"/>
      <c r="AU73" s="677"/>
      <c r="AV73" s="677"/>
      <c r="AW73" s="677"/>
      <c r="AX73" s="677"/>
      <c r="AY73" s="677"/>
      <c r="AZ73" s="677"/>
      <c r="BA73" s="677"/>
      <c r="BB73" s="677"/>
      <c r="BC73" s="677"/>
      <c r="BD73" s="677"/>
      <c r="BE73" s="677"/>
      <c r="BF73" s="677"/>
      <c r="BG73" s="677"/>
      <c r="BH73" s="677"/>
      <c r="BI73" s="677"/>
      <c r="BJ73" s="677"/>
      <c r="BK73" s="677"/>
      <c r="BL73" s="677"/>
      <c r="BM73" s="677"/>
      <c r="BN73" s="677"/>
      <c r="BO73" s="677"/>
      <c r="BP73" s="677"/>
      <c r="BQ73" s="677"/>
      <c r="BR73" s="677"/>
      <c r="BS73" s="677"/>
      <c r="BT73" s="677"/>
      <c r="BU73" s="677"/>
    </row>
    <row r="74" spans="1:73" s="726" customFormat="1" ht="21.95" customHeight="1">
      <c r="A74" s="723" t="s">
        <v>304</v>
      </c>
      <c r="B74" s="597">
        <v>1246.30765</v>
      </c>
      <c r="C74" s="597"/>
      <c r="D74" s="724">
        <v>0</v>
      </c>
      <c r="E74" s="728">
        <v>0</v>
      </c>
      <c r="F74" s="725">
        <v>0</v>
      </c>
      <c r="G74" s="594">
        <v>0</v>
      </c>
      <c r="H74" s="707" t="s">
        <v>4</v>
      </c>
      <c r="I74" s="735"/>
      <c r="J74" s="677"/>
      <c r="K74" s="677"/>
      <c r="L74" s="677"/>
      <c r="M74" s="677"/>
      <c r="N74" s="677"/>
      <c r="O74" s="677"/>
      <c r="P74" s="677"/>
      <c r="Q74" s="677"/>
      <c r="R74" s="677"/>
      <c r="S74" s="677"/>
      <c r="T74" s="677"/>
      <c r="U74" s="677"/>
      <c r="V74" s="677"/>
      <c r="W74" s="677"/>
      <c r="X74" s="677"/>
      <c r="Y74" s="677"/>
      <c r="Z74" s="677"/>
      <c r="AA74" s="677"/>
      <c r="AB74" s="677"/>
      <c r="AC74" s="677"/>
      <c r="AD74" s="677"/>
      <c r="AE74" s="677"/>
      <c r="AF74" s="677"/>
      <c r="AG74" s="677"/>
      <c r="AH74" s="677"/>
      <c r="AI74" s="677"/>
      <c r="AJ74" s="677"/>
      <c r="AK74" s="677"/>
      <c r="AL74" s="677"/>
      <c r="AM74" s="677"/>
      <c r="AN74" s="677"/>
      <c r="AO74" s="677"/>
      <c r="AP74" s="677"/>
      <c r="AQ74" s="677"/>
      <c r="AR74" s="677"/>
      <c r="AS74" s="677"/>
      <c r="AT74" s="677"/>
      <c r="AU74" s="677"/>
      <c r="AV74" s="677"/>
      <c r="AW74" s="677"/>
      <c r="AX74" s="677"/>
      <c r="AY74" s="677"/>
      <c r="AZ74" s="677"/>
      <c r="BA74" s="677"/>
      <c r="BB74" s="677"/>
      <c r="BC74" s="677"/>
      <c r="BD74" s="677"/>
      <c r="BE74" s="677"/>
      <c r="BF74" s="677"/>
      <c r="BG74" s="677"/>
      <c r="BH74" s="677"/>
      <c r="BI74" s="677"/>
      <c r="BJ74" s="677"/>
      <c r="BK74" s="677"/>
      <c r="BL74" s="677"/>
      <c r="BM74" s="677"/>
      <c r="BN74" s="677"/>
      <c r="BO74" s="677"/>
      <c r="BP74" s="677"/>
      <c r="BQ74" s="677"/>
      <c r="BR74" s="677"/>
      <c r="BS74" s="677"/>
      <c r="BT74" s="677"/>
      <c r="BU74" s="677"/>
    </row>
    <row r="75" spans="1:73" s="726" customFormat="1" ht="21.95" customHeight="1">
      <c r="A75" s="723" t="s">
        <v>305</v>
      </c>
      <c r="B75" s="597">
        <v>345.87764000000004</v>
      </c>
      <c r="C75" s="597"/>
      <c r="D75" s="724">
        <v>0</v>
      </c>
      <c r="E75" s="728">
        <v>0</v>
      </c>
      <c r="F75" s="725">
        <v>0</v>
      </c>
      <c r="G75" s="594">
        <v>0</v>
      </c>
      <c r="H75" s="707"/>
      <c r="I75" s="735"/>
      <c r="J75" s="677"/>
      <c r="K75" s="677"/>
      <c r="L75" s="677"/>
      <c r="M75" s="677"/>
      <c r="N75" s="677"/>
      <c r="O75" s="677"/>
      <c r="P75" s="677"/>
      <c r="Q75" s="677"/>
      <c r="R75" s="677"/>
      <c r="S75" s="677"/>
      <c r="T75" s="677"/>
      <c r="U75" s="677"/>
      <c r="V75" s="677"/>
      <c r="W75" s="677"/>
      <c r="X75" s="677"/>
      <c r="Y75" s="677"/>
      <c r="Z75" s="677"/>
      <c r="AA75" s="677"/>
      <c r="AB75" s="677"/>
      <c r="AC75" s="677"/>
      <c r="AD75" s="677"/>
      <c r="AE75" s="677"/>
      <c r="AF75" s="677"/>
      <c r="AG75" s="677"/>
      <c r="AH75" s="677"/>
      <c r="AI75" s="677"/>
      <c r="AJ75" s="677"/>
      <c r="AK75" s="677"/>
      <c r="AL75" s="677"/>
      <c r="AM75" s="677"/>
      <c r="AN75" s="677"/>
      <c r="AO75" s="677"/>
      <c r="AP75" s="677"/>
      <c r="AQ75" s="677"/>
      <c r="AR75" s="677"/>
      <c r="AS75" s="677"/>
      <c r="AT75" s="677"/>
      <c r="AU75" s="677"/>
      <c r="AV75" s="677"/>
      <c r="AW75" s="677"/>
      <c r="AX75" s="677"/>
      <c r="AY75" s="677"/>
      <c r="AZ75" s="677"/>
      <c r="BA75" s="677"/>
      <c r="BB75" s="677"/>
      <c r="BC75" s="677"/>
      <c r="BD75" s="677"/>
      <c r="BE75" s="677"/>
      <c r="BF75" s="677"/>
      <c r="BG75" s="677"/>
      <c r="BH75" s="677"/>
      <c r="BI75" s="677"/>
      <c r="BJ75" s="677"/>
      <c r="BK75" s="677"/>
      <c r="BL75" s="677"/>
      <c r="BM75" s="677"/>
      <c r="BN75" s="677"/>
      <c r="BO75" s="677"/>
      <c r="BP75" s="677"/>
      <c r="BQ75" s="677"/>
      <c r="BR75" s="677"/>
      <c r="BS75" s="677"/>
      <c r="BT75" s="677"/>
      <c r="BU75" s="677"/>
    </row>
    <row r="76" spans="1:73" s="726" customFormat="1" ht="21.95" customHeight="1">
      <c r="A76" s="723" t="s">
        <v>306</v>
      </c>
      <c r="B76" s="597">
        <v>0</v>
      </c>
      <c r="C76" s="597"/>
      <c r="D76" s="724">
        <v>0</v>
      </c>
      <c r="E76" s="728">
        <v>0</v>
      </c>
      <c r="F76" s="725">
        <v>0</v>
      </c>
      <c r="G76" s="594">
        <v>0</v>
      </c>
      <c r="H76" s="707" t="s">
        <v>4</v>
      </c>
      <c r="I76" s="735"/>
      <c r="J76" s="677"/>
      <c r="K76" s="677"/>
      <c r="L76" s="677"/>
      <c r="M76" s="677"/>
      <c r="N76" s="677"/>
      <c r="O76" s="677"/>
      <c r="P76" s="677"/>
      <c r="Q76" s="677"/>
      <c r="R76" s="677"/>
      <c r="S76" s="677"/>
      <c r="T76" s="677"/>
      <c r="U76" s="677"/>
      <c r="V76" s="677"/>
      <c r="W76" s="677"/>
      <c r="X76" s="677"/>
      <c r="Y76" s="677"/>
      <c r="Z76" s="677"/>
      <c r="AA76" s="677"/>
      <c r="AB76" s="677"/>
      <c r="AC76" s="677"/>
      <c r="AD76" s="677"/>
      <c r="AE76" s="677"/>
      <c r="AF76" s="677"/>
      <c r="AG76" s="677"/>
      <c r="AH76" s="677"/>
      <c r="AI76" s="677"/>
      <c r="AJ76" s="677"/>
      <c r="AK76" s="677"/>
      <c r="AL76" s="677"/>
      <c r="AM76" s="677"/>
      <c r="AN76" s="677"/>
      <c r="AO76" s="677"/>
      <c r="AP76" s="677"/>
      <c r="AQ76" s="677"/>
      <c r="AR76" s="677"/>
      <c r="AS76" s="677"/>
      <c r="AT76" s="677"/>
      <c r="AU76" s="677"/>
      <c r="AV76" s="677"/>
      <c r="AW76" s="677"/>
      <c r="AX76" s="677"/>
      <c r="AY76" s="677"/>
      <c r="AZ76" s="677"/>
      <c r="BA76" s="677"/>
      <c r="BB76" s="677"/>
      <c r="BC76" s="677"/>
      <c r="BD76" s="677"/>
      <c r="BE76" s="677"/>
      <c r="BF76" s="677"/>
      <c r="BG76" s="677"/>
      <c r="BH76" s="677"/>
      <c r="BI76" s="677"/>
      <c r="BJ76" s="677"/>
      <c r="BK76" s="677"/>
      <c r="BL76" s="677"/>
      <c r="BM76" s="677"/>
      <c r="BN76" s="677"/>
      <c r="BO76" s="677"/>
      <c r="BP76" s="677"/>
      <c r="BQ76" s="677"/>
      <c r="BR76" s="677"/>
      <c r="BS76" s="677"/>
      <c r="BT76" s="677"/>
      <c r="BU76" s="677"/>
    </row>
    <row r="77" spans="1:73" s="726" customFormat="1" ht="21.95" customHeight="1">
      <c r="A77" s="723" t="s">
        <v>307</v>
      </c>
      <c r="B77" s="597">
        <v>417.82938000000001</v>
      </c>
      <c r="C77" s="597"/>
      <c r="D77" s="724">
        <v>0</v>
      </c>
      <c r="E77" s="728">
        <v>0</v>
      </c>
      <c r="F77" s="725">
        <v>0</v>
      </c>
      <c r="G77" s="594">
        <v>0</v>
      </c>
      <c r="H77" s="707" t="s">
        <v>4</v>
      </c>
      <c r="I77" s="735"/>
      <c r="J77" s="677"/>
      <c r="K77" s="677"/>
      <c r="L77" s="677"/>
      <c r="M77" s="677"/>
      <c r="N77" s="677"/>
      <c r="O77" s="677"/>
      <c r="P77" s="677"/>
      <c r="Q77" s="677"/>
      <c r="R77" s="677"/>
      <c r="S77" s="677"/>
      <c r="T77" s="677"/>
      <c r="U77" s="677"/>
      <c r="V77" s="677"/>
      <c r="W77" s="677"/>
      <c r="X77" s="677"/>
      <c r="Y77" s="677"/>
      <c r="Z77" s="677"/>
      <c r="AA77" s="677"/>
      <c r="AB77" s="677"/>
      <c r="AC77" s="677"/>
      <c r="AD77" s="677"/>
      <c r="AE77" s="677"/>
      <c r="AF77" s="677"/>
      <c r="AG77" s="677"/>
      <c r="AH77" s="677"/>
      <c r="AI77" s="677"/>
      <c r="AJ77" s="677"/>
      <c r="AK77" s="677"/>
      <c r="AL77" s="677"/>
      <c r="AM77" s="677"/>
      <c r="AN77" s="677"/>
      <c r="AO77" s="677"/>
      <c r="AP77" s="677"/>
      <c r="AQ77" s="677"/>
      <c r="AR77" s="677"/>
      <c r="AS77" s="677"/>
      <c r="AT77" s="677"/>
      <c r="AU77" s="677"/>
      <c r="AV77" s="677"/>
      <c r="AW77" s="677"/>
      <c r="AX77" s="677"/>
      <c r="AY77" s="677"/>
      <c r="AZ77" s="677"/>
      <c r="BA77" s="677"/>
      <c r="BB77" s="677"/>
      <c r="BC77" s="677"/>
      <c r="BD77" s="677"/>
      <c r="BE77" s="677"/>
      <c r="BF77" s="677"/>
      <c r="BG77" s="677"/>
      <c r="BH77" s="677"/>
      <c r="BI77" s="677"/>
      <c r="BJ77" s="677"/>
      <c r="BK77" s="677"/>
      <c r="BL77" s="677"/>
      <c r="BM77" s="677"/>
      <c r="BN77" s="677"/>
      <c r="BO77" s="677"/>
      <c r="BP77" s="677"/>
      <c r="BQ77" s="677"/>
      <c r="BR77" s="677"/>
      <c r="BS77" s="677"/>
      <c r="BT77" s="677"/>
      <c r="BU77" s="677"/>
    </row>
    <row r="78" spans="1:73" s="726" customFormat="1" ht="21.95" customHeight="1">
      <c r="A78" s="739" t="s">
        <v>308</v>
      </c>
      <c r="B78" s="597">
        <v>267.71574000000004</v>
      </c>
      <c r="C78" s="597"/>
      <c r="D78" s="724">
        <v>0</v>
      </c>
      <c r="E78" s="728">
        <v>0</v>
      </c>
      <c r="F78" s="725">
        <v>0</v>
      </c>
      <c r="G78" s="594">
        <v>0</v>
      </c>
      <c r="H78" s="707"/>
      <c r="I78" s="735"/>
      <c r="J78" s="677"/>
      <c r="K78" s="677"/>
      <c r="L78" s="677"/>
      <c r="M78" s="677"/>
      <c r="N78" s="677"/>
      <c r="O78" s="677"/>
      <c r="P78" s="677"/>
      <c r="Q78" s="677"/>
      <c r="R78" s="677"/>
      <c r="S78" s="677"/>
      <c r="T78" s="677"/>
      <c r="U78" s="677"/>
      <c r="V78" s="677"/>
      <c r="W78" s="677"/>
      <c r="X78" s="677"/>
      <c r="Y78" s="677"/>
      <c r="Z78" s="677"/>
      <c r="AA78" s="677"/>
      <c r="AB78" s="677"/>
      <c r="AC78" s="677"/>
      <c r="AD78" s="677"/>
      <c r="AE78" s="677"/>
      <c r="AF78" s="677"/>
      <c r="AG78" s="677"/>
      <c r="AH78" s="677"/>
      <c r="AI78" s="677"/>
      <c r="AJ78" s="677"/>
      <c r="AK78" s="677"/>
      <c r="AL78" s="677"/>
      <c r="AM78" s="677"/>
      <c r="AN78" s="677"/>
      <c r="AO78" s="677"/>
      <c r="AP78" s="677"/>
      <c r="AQ78" s="677"/>
      <c r="AR78" s="677"/>
      <c r="AS78" s="677"/>
      <c r="AT78" s="677"/>
      <c r="AU78" s="677"/>
      <c r="AV78" s="677"/>
      <c r="AW78" s="677"/>
      <c r="AX78" s="677"/>
      <c r="AY78" s="677"/>
      <c r="AZ78" s="677"/>
      <c r="BA78" s="677"/>
      <c r="BB78" s="677"/>
      <c r="BC78" s="677"/>
      <c r="BD78" s="677"/>
      <c r="BE78" s="677"/>
      <c r="BF78" s="677"/>
      <c r="BG78" s="677"/>
      <c r="BH78" s="677"/>
      <c r="BI78" s="677"/>
      <c r="BJ78" s="677"/>
      <c r="BK78" s="677"/>
      <c r="BL78" s="677"/>
      <c r="BM78" s="677"/>
      <c r="BN78" s="677"/>
      <c r="BO78" s="677"/>
      <c r="BP78" s="677"/>
      <c r="BQ78" s="677"/>
      <c r="BR78" s="677"/>
      <c r="BS78" s="677"/>
      <c r="BT78" s="677"/>
      <c r="BU78" s="677"/>
    </row>
    <row r="79" spans="1:73" s="726" customFormat="1" ht="21.95" customHeight="1">
      <c r="A79" s="723" t="s">
        <v>309</v>
      </c>
      <c r="B79" s="597">
        <v>439.36695999999995</v>
      </c>
      <c r="C79" s="597"/>
      <c r="D79" s="724">
        <v>0</v>
      </c>
      <c r="E79" s="724">
        <v>0</v>
      </c>
      <c r="F79" s="725">
        <v>0</v>
      </c>
      <c r="G79" s="594">
        <v>0</v>
      </c>
      <c r="H79" s="707" t="s">
        <v>4</v>
      </c>
      <c r="I79" s="735"/>
      <c r="J79" s="677"/>
      <c r="K79" s="677"/>
      <c r="L79" s="677"/>
      <c r="M79" s="677"/>
      <c r="N79" s="677"/>
      <c r="O79" s="677"/>
      <c r="P79" s="677"/>
      <c r="Q79" s="677"/>
      <c r="R79" s="677"/>
      <c r="S79" s="677"/>
      <c r="T79" s="677"/>
      <c r="U79" s="677"/>
      <c r="V79" s="677"/>
      <c r="W79" s="677"/>
      <c r="X79" s="677"/>
      <c r="Y79" s="677"/>
      <c r="Z79" s="677"/>
      <c r="AA79" s="677"/>
      <c r="AB79" s="677"/>
      <c r="AC79" s="677"/>
      <c r="AD79" s="677"/>
      <c r="AE79" s="677"/>
      <c r="AF79" s="677"/>
      <c r="AG79" s="677"/>
      <c r="AH79" s="677"/>
      <c r="AI79" s="677"/>
      <c r="AJ79" s="677"/>
      <c r="AK79" s="677"/>
      <c r="AL79" s="677"/>
      <c r="AM79" s="677"/>
      <c r="AN79" s="677"/>
      <c r="AO79" s="677"/>
      <c r="AP79" s="677"/>
      <c r="AQ79" s="677"/>
      <c r="AR79" s="677"/>
      <c r="AS79" s="677"/>
      <c r="AT79" s="677"/>
      <c r="AU79" s="677"/>
      <c r="AV79" s="677"/>
      <c r="AW79" s="677"/>
      <c r="AX79" s="677"/>
      <c r="AY79" s="677"/>
      <c r="AZ79" s="677"/>
      <c r="BA79" s="677"/>
      <c r="BB79" s="677"/>
      <c r="BC79" s="677"/>
      <c r="BD79" s="677"/>
      <c r="BE79" s="677"/>
      <c r="BF79" s="677"/>
      <c r="BG79" s="677"/>
      <c r="BH79" s="677"/>
      <c r="BI79" s="677"/>
      <c r="BJ79" s="677"/>
      <c r="BK79" s="677"/>
      <c r="BL79" s="677"/>
      <c r="BM79" s="677"/>
      <c r="BN79" s="677"/>
      <c r="BO79" s="677"/>
      <c r="BP79" s="677"/>
      <c r="BQ79" s="677"/>
      <c r="BR79" s="677"/>
      <c r="BS79" s="677"/>
      <c r="BT79" s="677"/>
      <c r="BU79" s="677"/>
    </row>
    <row r="80" spans="1:73" s="726" customFormat="1" ht="21.95" customHeight="1">
      <c r="A80" s="723" t="s">
        <v>310</v>
      </c>
      <c r="B80" s="597">
        <v>759.14994999999999</v>
      </c>
      <c r="C80" s="597"/>
      <c r="D80" s="724">
        <v>0</v>
      </c>
      <c r="E80" s="728">
        <v>0</v>
      </c>
      <c r="F80" s="725">
        <v>0</v>
      </c>
      <c r="G80" s="594">
        <v>0</v>
      </c>
      <c r="H80" s="707" t="s">
        <v>4</v>
      </c>
      <c r="I80" s="735"/>
      <c r="J80" s="677"/>
      <c r="K80" s="677"/>
      <c r="L80" s="677"/>
      <c r="M80" s="677"/>
      <c r="N80" s="677"/>
      <c r="O80" s="677"/>
      <c r="P80" s="677"/>
      <c r="Q80" s="677"/>
      <c r="R80" s="677"/>
      <c r="S80" s="677"/>
      <c r="T80" s="677"/>
      <c r="U80" s="677"/>
      <c r="V80" s="677"/>
      <c r="W80" s="677"/>
      <c r="X80" s="677"/>
      <c r="Y80" s="677"/>
      <c r="Z80" s="677"/>
      <c r="AA80" s="677"/>
      <c r="AB80" s="677"/>
      <c r="AC80" s="677"/>
      <c r="AD80" s="677"/>
      <c r="AE80" s="677"/>
      <c r="AF80" s="677"/>
      <c r="AG80" s="677"/>
      <c r="AH80" s="677"/>
      <c r="AI80" s="677"/>
      <c r="AJ80" s="677"/>
      <c r="AK80" s="677"/>
      <c r="AL80" s="677"/>
      <c r="AM80" s="677"/>
      <c r="AN80" s="677"/>
      <c r="AO80" s="677"/>
      <c r="AP80" s="677"/>
      <c r="AQ80" s="677"/>
      <c r="AR80" s="677"/>
      <c r="AS80" s="677"/>
      <c r="AT80" s="677"/>
      <c r="AU80" s="677"/>
      <c r="AV80" s="677"/>
      <c r="AW80" s="677"/>
      <c r="AX80" s="677"/>
      <c r="AY80" s="677"/>
      <c r="AZ80" s="677"/>
      <c r="BA80" s="677"/>
      <c r="BB80" s="677"/>
      <c r="BC80" s="677"/>
      <c r="BD80" s="677"/>
      <c r="BE80" s="677"/>
      <c r="BF80" s="677"/>
      <c r="BG80" s="677"/>
      <c r="BH80" s="677"/>
      <c r="BI80" s="677"/>
      <c r="BJ80" s="677"/>
      <c r="BK80" s="677"/>
      <c r="BL80" s="677"/>
      <c r="BM80" s="677"/>
      <c r="BN80" s="677"/>
      <c r="BO80" s="677"/>
      <c r="BP80" s="677"/>
      <c r="BQ80" s="677"/>
      <c r="BR80" s="677"/>
      <c r="BS80" s="677"/>
      <c r="BT80" s="677"/>
      <c r="BU80" s="677"/>
    </row>
    <row r="81" spans="1:249" s="726" customFormat="1" ht="21.95" customHeight="1">
      <c r="A81" s="723" t="s">
        <v>311</v>
      </c>
      <c r="B81" s="597">
        <v>1070.50199</v>
      </c>
      <c r="C81" s="597"/>
      <c r="D81" s="724">
        <v>0</v>
      </c>
      <c r="E81" s="728">
        <v>0</v>
      </c>
      <c r="F81" s="725">
        <v>0</v>
      </c>
      <c r="G81" s="594">
        <v>0</v>
      </c>
      <c r="H81" s="707" t="s">
        <v>4</v>
      </c>
      <c r="I81" s="735"/>
      <c r="J81" s="677"/>
      <c r="K81" s="677"/>
      <c r="L81" s="677"/>
      <c r="M81" s="677"/>
      <c r="N81" s="677"/>
      <c r="O81" s="677"/>
      <c r="P81" s="677"/>
      <c r="Q81" s="677"/>
      <c r="R81" s="677"/>
      <c r="S81" s="677"/>
      <c r="T81" s="677"/>
      <c r="U81" s="677"/>
      <c r="V81" s="677"/>
      <c r="W81" s="677"/>
      <c r="X81" s="677"/>
      <c r="Y81" s="677"/>
      <c r="Z81" s="677"/>
      <c r="AA81" s="677"/>
      <c r="AB81" s="677"/>
      <c r="AC81" s="677"/>
      <c r="AD81" s="677"/>
      <c r="AE81" s="677"/>
      <c r="AF81" s="677"/>
      <c r="AG81" s="677"/>
      <c r="AH81" s="677"/>
      <c r="AI81" s="677"/>
      <c r="AJ81" s="677"/>
      <c r="AK81" s="677"/>
      <c r="AL81" s="677"/>
      <c r="AM81" s="677"/>
      <c r="AN81" s="677"/>
      <c r="AO81" s="677"/>
      <c r="AP81" s="677"/>
      <c r="AQ81" s="677"/>
      <c r="AR81" s="677"/>
      <c r="AS81" s="677"/>
      <c r="AT81" s="677"/>
      <c r="AU81" s="677"/>
      <c r="AV81" s="677"/>
      <c r="AW81" s="677"/>
      <c r="AX81" s="677"/>
      <c r="AY81" s="677"/>
      <c r="AZ81" s="677"/>
      <c r="BA81" s="677"/>
      <c r="BB81" s="677"/>
      <c r="BC81" s="677"/>
      <c r="BD81" s="677"/>
      <c r="BE81" s="677"/>
      <c r="BF81" s="677"/>
      <c r="BG81" s="677"/>
      <c r="BH81" s="677"/>
      <c r="BI81" s="677"/>
      <c r="BJ81" s="677"/>
      <c r="BK81" s="677"/>
      <c r="BL81" s="677"/>
      <c r="BM81" s="677"/>
      <c r="BN81" s="677"/>
      <c r="BO81" s="677"/>
      <c r="BP81" s="677"/>
      <c r="BQ81" s="677"/>
      <c r="BR81" s="677"/>
      <c r="BS81" s="677"/>
      <c r="BT81" s="677"/>
      <c r="BU81" s="677"/>
    </row>
    <row r="82" spans="1:249" s="726" customFormat="1" ht="21.95" customHeight="1">
      <c r="A82" s="723" t="s">
        <v>312</v>
      </c>
      <c r="B82" s="597">
        <v>0</v>
      </c>
      <c r="C82" s="597"/>
      <c r="D82" s="724">
        <v>0</v>
      </c>
      <c r="E82" s="728">
        <v>0</v>
      </c>
      <c r="F82" s="725">
        <v>0</v>
      </c>
      <c r="G82" s="594">
        <v>0</v>
      </c>
      <c r="H82" s="707" t="s">
        <v>4</v>
      </c>
      <c r="I82" s="735"/>
      <c r="J82" s="677"/>
      <c r="K82" s="677"/>
      <c r="L82" s="677"/>
      <c r="M82" s="677"/>
      <c r="N82" s="677"/>
      <c r="O82" s="677"/>
      <c r="P82" s="677"/>
      <c r="Q82" s="677"/>
      <c r="R82" s="677"/>
      <c r="S82" s="677"/>
      <c r="T82" s="677"/>
      <c r="U82" s="677"/>
      <c r="V82" s="677"/>
      <c r="W82" s="677"/>
      <c r="X82" s="677"/>
      <c r="Y82" s="677"/>
      <c r="Z82" s="677"/>
      <c r="AA82" s="677"/>
      <c r="AB82" s="677"/>
      <c r="AC82" s="677"/>
      <c r="AD82" s="677"/>
      <c r="AE82" s="677"/>
      <c r="AF82" s="677"/>
      <c r="AG82" s="677"/>
      <c r="AH82" s="677"/>
      <c r="AI82" s="677"/>
      <c r="AJ82" s="677"/>
      <c r="AK82" s="677"/>
      <c r="AL82" s="677"/>
      <c r="AM82" s="677"/>
      <c r="AN82" s="677"/>
      <c r="AO82" s="677"/>
      <c r="AP82" s="677"/>
      <c r="AQ82" s="677"/>
      <c r="AR82" s="677"/>
      <c r="AS82" s="677"/>
      <c r="AT82" s="677"/>
      <c r="AU82" s="677"/>
      <c r="AV82" s="677"/>
      <c r="AW82" s="677"/>
      <c r="AX82" s="677"/>
      <c r="AY82" s="677"/>
      <c r="AZ82" s="677"/>
      <c r="BA82" s="677"/>
      <c r="BB82" s="677"/>
      <c r="BC82" s="677"/>
      <c r="BD82" s="677"/>
      <c r="BE82" s="677"/>
      <c r="BF82" s="677"/>
      <c r="BG82" s="677"/>
      <c r="BH82" s="677"/>
      <c r="BI82" s="677"/>
      <c r="BJ82" s="677"/>
      <c r="BK82" s="677"/>
      <c r="BL82" s="677"/>
      <c r="BM82" s="677"/>
      <c r="BN82" s="677"/>
      <c r="BO82" s="677"/>
      <c r="BP82" s="677"/>
      <c r="BQ82" s="677"/>
      <c r="BR82" s="677"/>
      <c r="BS82" s="677"/>
      <c r="BT82" s="677"/>
      <c r="BU82" s="677"/>
    </row>
    <row r="83" spans="1:249" s="726" customFormat="1" ht="21.95" customHeight="1">
      <c r="A83" s="723" t="s">
        <v>364</v>
      </c>
      <c r="B83" s="597">
        <v>1609.0655400000003</v>
      </c>
      <c r="C83" s="597"/>
      <c r="D83" s="724">
        <v>0</v>
      </c>
      <c r="E83" s="728">
        <v>0</v>
      </c>
      <c r="F83" s="725">
        <v>0</v>
      </c>
      <c r="G83" s="594">
        <v>0</v>
      </c>
      <c r="H83" s="707" t="s">
        <v>4</v>
      </c>
      <c r="I83" s="735"/>
      <c r="J83" s="677"/>
      <c r="K83" s="677"/>
      <c r="L83" s="677"/>
      <c r="M83" s="677"/>
      <c r="N83" s="677"/>
      <c r="O83" s="677"/>
      <c r="P83" s="677"/>
      <c r="Q83" s="677"/>
      <c r="R83" s="677"/>
      <c r="S83" s="677"/>
      <c r="T83" s="677"/>
      <c r="U83" s="677"/>
      <c r="V83" s="677"/>
      <c r="W83" s="677"/>
      <c r="X83" s="677"/>
      <c r="Y83" s="677"/>
      <c r="Z83" s="677"/>
      <c r="AA83" s="677"/>
      <c r="AB83" s="677"/>
      <c r="AC83" s="677"/>
      <c r="AD83" s="677"/>
      <c r="AE83" s="677"/>
      <c r="AF83" s="677"/>
      <c r="AG83" s="677"/>
      <c r="AH83" s="677"/>
      <c r="AI83" s="677"/>
      <c r="AJ83" s="677"/>
      <c r="AK83" s="677"/>
      <c r="AL83" s="677"/>
      <c r="AM83" s="677"/>
      <c r="AN83" s="677"/>
      <c r="AO83" s="677"/>
      <c r="AP83" s="677"/>
      <c r="AQ83" s="677"/>
      <c r="AR83" s="677"/>
      <c r="AS83" s="677"/>
      <c r="AT83" s="677"/>
      <c r="AU83" s="677"/>
      <c r="AV83" s="677"/>
      <c r="AW83" s="677"/>
      <c r="AX83" s="677"/>
      <c r="AY83" s="677"/>
      <c r="AZ83" s="677"/>
      <c r="BA83" s="677"/>
      <c r="BB83" s="677"/>
      <c r="BC83" s="677"/>
      <c r="BD83" s="677"/>
      <c r="BE83" s="677"/>
      <c r="BF83" s="677"/>
      <c r="BG83" s="677"/>
      <c r="BH83" s="677"/>
      <c r="BI83" s="677"/>
      <c r="BJ83" s="677"/>
      <c r="BK83" s="677"/>
      <c r="BL83" s="677"/>
      <c r="BM83" s="677"/>
      <c r="BN83" s="677"/>
      <c r="BO83" s="677"/>
      <c r="BP83" s="677"/>
      <c r="BQ83" s="677"/>
      <c r="BR83" s="677"/>
      <c r="BS83" s="677"/>
      <c r="BT83" s="677"/>
      <c r="BU83" s="677"/>
    </row>
    <row r="84" spans="1:249" s="726" customFormat="1" ht="21.95" customHeight="1">
      <c r="A84" s="723" t="s">
        <v>313</v>
      </c>
      <c r="B84" s="597">
        <v>506.55144999999999</v>
      </c>
      <c r="C84" s="597"/>
      <c r="D84" s="724">
        <v>0</v>
      </c>
      <c r="E84" s="728">
        <v>0</v>
      </c>
      <c r="F84" s="725">
        <v>0</v>
      </c>
      <c r="G84" s="594">
        <v>0</v>
      </c>
      <c r="H84" s="707" t="s">
        <v>4</v>
      </c>
      <c r="I84" s="735"/>
      <c r="J84" s="677"/>
      <c r="K84" s="677"/>
      <c r="L84" s="677"/>
      <c r="M84" s="677"/>
      <c r="N84" s="677"/>
      <c r="O84" s="677"/>
      <c r="P84" s="677"/>
      <c r="Q84" s="677"/>
      <c r="R84" s="677"/>
      <c r="S84" s="677"/>
      <c r="T84" s="677"/>
      <c r="U84" s="677"/>
      <c r="V84" s="677"/>
      <c r="W84" s="677"/>
      <c r="X84" s="677"/>
      <c r="Y84" s="677"/>
      <c r="Z84" s="677"/>
      <c r="AA84" s="677"/>
      <c r="AB84" s="677"/>
      <c r="AC84" s="677"/>
      <c r="AD84" s="677"/>
      <c r="AE84" s="677"/>
      <c r="AF84" s="677"/>
      <c r="AG84" s="677"/>
      <c r="AH84" s="677"/>
      <c r="AI84" s="677"/>
      <c r="AJ84" s="677"/>
      <c r="AK84" s="677"/>
      <c r="AL84" s="677"/>
      <c r="AM84" s="677"/>
      <c r="AN84" s="677"/>
      <c r="AO84" s="677"/>
      <c r="AP84" s="677"/>
      <c r="AQ84" s="677"/>
      <c r="AR84" s="677"/>
      <c r="AS84" s="677"/>
      <c r="AT84" s="677"/>
      <c r="AU84" s="677"/>
      <c r="AV84" s="677"/>
      <c r="AW84" s="677"/>
      <c r="AX84" s="677"/>
      <c r="AY84" s="677"/>
      <c r="AZ84" s="677"/>
      <c r="BA84" s="677"/>
      <c r="BB84" s="677"/>
      <c r="BC84" s="677"/>
      <c r="BD84" s="677"/>
      <c r="BE84" s="677"/>
      <c r="BF84" s="677"/>
      <c r="BG84" s="677"/>
      <c r="BH84" s="677"/>
      <c r="BI84" s="677"/>
      <c r="BJ84" s="677"/>
      <c r="BK84" s="677"/>
      <c r="BL84" s="677"/>
      <c r="BM84" s="677"/>
      <c r="BN84" s="677"/>
      <c r="BO84" s="677"/>
      <c r="BP84" s="677"/>
      <c r="BQ84" s="677"/>
      <c r="BR84" s="677"/>
      <c r="BS84" s="677"/>
      <c r="BT84" s="677"/>
      <c r="BU84" s="677"/>
    </row>
    <row r="85" spans="1:249" s="726" customFormat="1" ht="21.95" customHeight="1">
      <c r="A85" s="743" t="s">
        <v>314</v>
      </c>
      <c r="B85" s="597">
        <v>823.3740499999999</v>
      </c>
      <c r="C85" s="597"/>
      <c r="D85" s="724">
        <v>0</v>
      </c>
      <c r="E85" s="728">
        <v>0</v>
      </c>
      <c r="F85" s="725">
        <v>0</v>
      </c>
      <c r="G85" s="594">
        <v>0</v>
      </c>
      <c r="H85" s="707" t="s">
        <v>4</v>
      </c>
      <c r="I85" s="735"/>
      <c r="J85" s="677"/>
      <c r="K85" s="677"/>
      <c r="L85" s="677"/>
      <c r="M85" s="677"/>
      <c r="N85" s="677"/>
      <c r="O85" s="677"/>
      <c r="P85" s="677"/>
      <c r="Q85" s="677"/>
      <c r="R85" s="677"/>
      <c r="S85" s="677"/>
      <c r="T85" s="677"/>
      <c r="U85" s="677"/>
      <c r="V85" s="677"/>
      <c r="W85" s="677"/>
      <c r="X85" s="677"/>
      <c r="Y85" s="677"/>
      <c r="Z85" s="677"/>
      <c r="AA85" s="677"/>
      <c r="AB85" s="677"/>
      <c r="AC85" s="677"/>
      <c r="AD85" s="677"/>
      <c r="AE85" s="677"/>
      <c r="AF85" s="677"/>
      <c r="AG85" s="677"/>
      <c r="AH85" s="677"/>
      <c r="AI85" s="677"/>
      <c r="AJ85" s="677"/>
      <c r="AK85" s="677"/>
      <c r="AL85" s="677"/>
      <c r="AM85" s="677"/>
      <c r="AN85" s="677"/>
      <c r="AO85" s="677"/>
      <c r="AP85" s="677"/>
      <c r="AQ85" s="677"/>
      <c r="AR85" s="677"/>
      <c r="AS85" s="677"/>
      <c r="AT85" s="677"/>
      <c r="AU85" s="677"/>
      <c r="AV85" s="677"/>
      <c r="AW85" s="677"/>
      <c r="AX85" s="677"/>
      <c r="AY85" s="677"/>
      <c r="AZ85" s="677"/>
      <c r="BA85" s="677"/>
      <c r="BB85" s="677"/>
      <c r="BC85" s="677"/>
      <c r="BD85" s="677"/>
      <c r="BE85" s="677"/>
      <c r="BF85" s="677"/>
      <c r="BG85" s="677"/>
      <c r="BH85" s="677"/>
      <c r="BI85" s="677"/>
      <c r="BJ85" s="677"/>
      <c r="BK85" s="677"/>
      <c r="BL85" s="677"/>
      <c r="BM85" s="677"/>
      <c r="BN85" s="677"/>
      <c r="BO85" s="677"/>
      <c r="BP85" s="677"/>
      <c r="BQ85" s="677"/>
      <c r="BR85" s="677"/>
      <c r="BS85" s="677"/>
      <c r="BT85" s="677"/>
      <c r="BU85" s="677"/>
    </row>
    <row r="86" spans="1:249" ht="21.95" customHeight="1">
      <c r="A86" s="723" t="s">
        <v>317</v>
      </c>
      <c r="B86" s="597">
        <v>648.94854000000009</v>
      </c>
      <c r="C86" s="597"/>
      <c r="D86" s="724">
        <v>0</v>
      </c>
      <c r="E86" s="724">
        <v>0</v>
      </c>
      <c r="F86" s="725">
        <v>0</v>
      </c>
      <c r="G86" s="594">
        <v>0</v>
      </c>
      <c r="H86" s="707" t="s">
        <v>4</v>
      </c>
      <c r="I86" s="735"/>
    </row>
    <row r="87" spans="1:249" ht="21.95" customHeight="1">
      <c r="A87" s="723" t="s">
        <v>321</v>
      </c>
      <c r="B87" s="744">
        <v>0</v>
      </c>
      <c r="C87" s="597"/>
      <c r="D87" s="724">
        <v>0</v>
      </c>
      <c r="E87" s="728">
        <v>0</v>
      </c>
      <c r="F87" s="725">
        <v>0</v>
      </c>
      <c r="G87" s="594">
        <v>0</v>
      </c>
      <c r="H87" s="707" t="s">
        <v>4</v>
      </c>
      <c r="I87" s="735"/>
    </row>
    <row r="88" spans="1:249" s="726" customFormat="1" ht="21.95" customHeight="1">
      <c r="A88" s="723" t="s">
        <v>322</v>
      </c>
      <c r="B88" s="597">
        <v>69089.508419999955</v>
      </c>
      <c r="C88" s="597"/>
      <c r="D88" s="724">
        <v>21.975999999999999</v>
      </c>
      <c r="E88" s="728">
        <v>0</v>
      </c>
      <c r="F88" s="725">
        <v>21.975999999999999</v>
      </c>
      <c r="G88" s="594">
        <v>0</v>
      </c>
      <c r="H88" s="707" t="s">
        <v>4</v>
      </c>
      <c r="I88" s="735"/>
      <c r="J88" s="677"/>
      <c r="K88" s="677"/>
      <c r="L88" s="677"/>
      <c r="M88" s="677"/>
      <c r="N88" s="677"/>
      <c r="O88" s="677"/>
      <c r="P88" s="677"/>
      <c r="Q88" s="677"/>
      <c r="R88" s="677"/>
      <c r="S88" s="677"/>
      <c r="T88" s="677"/>
      <c r="U88" s="677"/>
      <c r="V88" s="677"/>
      <c r="W88" s="677"/>
      <c r="X88" s="677"/>
      <c r="Y88" s="677"/>
      <c r="Z88" s="677"/>
      <c r="AA88" s="677"/>
      <c r="AB88" s="677"/>
      <c r="AC88" s="677"/>
      <c r="AD88" s="677"/>
      <c r="AE88" s="677"/>
      <c r="AF88" s="677"/>
      <c r="AG88" s="677"/>
      <c r="AH88" s="677"/>
      <c r="AI88" s="677"/>
      <c r="AJ88" s="677"/>
      <c r="AK88" s="677"/>
      <c r="AL88" s="677"/>
      <c r="AM88" s="677"/>
      <c r="AN88" s="677"/>
      <c r="AO88" s="677"/>
      <c r="AP88" s="677"/>
      <c r="AQ88" s="677"/>
      <c r="AR88" s="677"/>
      <c r="AS88" s="677"/>
      <c r="AT88" s="677"/>
      <c r="AU88" s="677"/>
      <c r="AV88" s="677"/>
      <c r="AW88" s="677"/>
      <c r="AX88" s="677"/>
      <c r="AY88" s="677"/>
      <c r="AZ88" s="677"/>
      <c r="BA88" s="677"/>
      <c r="BB88" s="677"/>
      <c r="BC88" s="677"/>
      <c r="BD88" s="677"/>
      <c r="BE88" s="677"/>
      <c r="BF88" s="677"/>
      <c r="BG88" s="677"/>
      <c r="BH88" s="677"/>
      <c r="BI88" s="677"/>
      <c r="BJ88" s="677"/>
      <c r="BK88" s="677"/>
      <c r="BL88" s="677"/>
      <c r="BM88" s="677"/>
      <c r="BN88" s="677"/>
      <c r="BO88" s="677"/>
      <c r="BP88" s="677"/>
      <c r="BQ88" s="677"/>
      <c r="BR88" s="677"/>
      <c r="BS88" s="677"/>
      <c r="BT88" s="677"/>
      <c r="BU88" s="677"/>
    </row>
    <row r="89" spans="1:249" s="726" customFormat="1" ht="21.95" customHeight="1">
      <c r="A89" s="723" t="s">
        <v>323</v>
      </c>
      <c r="B89" s="597">
        <v>1203.7898400000015</v>
      </c>
      <c r="C89" s="597"/>
      <c r="D89" s="724">
        <v>73.109000000000009</v>
      </c>
      <c r="E89" s="728">
        <v>0.874</v>
      </c>
      <c r="F89" s="725">
        <v>73.109000000000009</v>
      </c>
      <c r="G89" s="594">
        <v>0</v>
      </c>
      <c r="H89" s="707" t="s">
        <v>4</v>
      </c>
      <c r="I89" s="735"/>
      <c r="J89" s="677"/>
      <c r="K89" s="677"/>
      <c r="L89" s="677"/>
      <c r="M89" s="677"/>
      <c r="N89" s="677"/>
      <c r="O89" s="677"/>
      <c r="P89" s="677"/>
      <c r="Q89" s="677"/>
      <c r="R89" s="677"/>
      <c r="S89" s="677"/>
      <c r="T89" s="677"/>
      <c r="U89" s="677"/>
      <c r="V89" s="677"/>
      <c r="W89" s="677"/>
      <c r="X89" s="677"/>
      <c r="Y89" s="677"/>
      <c r="Z89" s="677"/>
      <c r="AA89" s="677"/>
      <c r="AB89" s="677"/>
      <c r="AC89" s="677"/>
      <c r="AD89" s="677"/>
      <c r="AE89" s="677"/>
      <c r="AF89" s="677"/>
      <c r="AG89" s="677"/>
      <c r="AH89" s="677"/>
      <c r="AI89" s="677"/>
      <c r="AJ89" s="677"/>
      <c r="AK89" s="677"/>
      <c r="AL89" s="677"/>
      <c r="AM89" s="677"/>
      <c r="AN89" s="677"/>
      <c r="AO89" s="677"/>
      <c r="AP89" s="677"/>
      <c r="AQ89" s="677"/>
      <c r="AR89" s="677"/>
      <c r="AS89" s="677"/>
      <c r="AT89" s="677"/>
      <c r="AU89" s="677"/>
      <c r="AV89" s="677"/>
      <c r="AW89" s="677"/>
      <c r="AX89" s="677"/>
      <c r="AY89" s="677"/>
      <c r="AZ89" s="677"/>
      <c r="BA89" s="677"/>
      <c r="BB89" s="677"/>
      <c r="BC89" s="677"/>
      <c r="BD89" s="677"/>
      <c r="BE89" s="677"/>
      <c r="BF89" s="677"/>
      <c r="BG89" s="677"/>
      <c r="BH89" s="677"/>
      <c r="BI89" s="677"/>
      <c r="BJ89" s="677"/>
      <c r="BK89" s="677"/>
      <c r="BL89" s="677"/>
      <c r="BM89" s="677"/>
      <c r="BN89" s="677"/>
      <c r="BO89" s="677"/>
      <c r="BP89" s="677"/>
      <c r="BQ89" s="677"/>
      <c r="BR89" s="677"/>
      <c r="BS89" s="677"/>
      <c r="BT89" s="677"/>
      <c r="BU89" s="677"/>
    </row>
    <row r="90" spans="1:249" s="726" customFormat="1" ht="21.95" customHeight="1" thickBot="1">
      <c r="A90" s="723" t="s">
        <v>325</v>
      </c>
      <c r="B90" s="745">
        <v>30518.241109999995</v>
      </c>
      <c r="C90" s="746"/>
      <c r="D90" s="740">
        <v>0</v>
      </c>
      <c r="E90" s="728">
        <v>0</v>
      </c>
      <c r="F90" s="725">
        <v>0</v>
      </c>
      <c r="G90" s="594">
        <v>0</v>
      </c>
      <c r="H90" s="707" t="s">
        <v>4</v>
      </c>
      <c r="I90" s="735"/>
      <c r="J90" s="677"/>
      <c r="K90" s="677"/>
      <c r="L90" s="677"/>
      <c r="M90" s="677"/>
      <c r="N90" s="677"/>
      <c r="O90" s="677"/>
      <c r="P90" s="677"/>
      <c r="Q90" s="677"/>
      <c r="R90" s="677"/>
      <c r="S90" s="677"/>
      <c r="T90" s="677"/>
      <c r="U90" s="677"/>
      <c r="V90" s="677"/>
      <c r="W90" s="677"/>
      <c r="X90" s="677"/>
      <c r="Y90" s="677"/>
      <c r="Z90" s="677"/>
      <c r="AA90" s="677"/>
      <c r="AB90" s="677"/>
      <c r="AC90" s="677"/>
      <c r="AD90" s="677"/>
      <c r="AE90" s="677"/>
      <c r="AF90" s="677"/>
      <c r="AG90" s="677"/>
      <c r="AH90" s="677"/>
      <c r="AI90" s="677"/>
      <c r="AJ90" s="677"/>
      <c r="AK90" s="677"/>
      <c r="AL90" s="677"/>
      <c r="AM90" s="677"/>
      <c r="AN90" s="677"/>
      <c r="AO90" s="677"/>
      <c r="AP90" s="677"/>
      <c r="AQ90" s="677"/>
      <c r="AR90" s="677"/>
      <c r="AS90" s="677"/>
      <c r="AT90" s="677"/>
      <c r="AU90" s="677"/>
      <c r="AV90" s="677"/>
      <c r="AW90" s="677"/>
      <c r="AX90" s="677"/>
      <c r="AY90" s="677"/>
      <c r="AZ90" s="677"/>
      <c r="BA90" s="677"/>
      <c r="BB90" s="677"/>
      <c r="BC90" s="677"/>
      <c r="BD90" s="677"/>
      <c r="BE90" s="677"/>
      <c r="BF90" s="677"/>
      <c r="BG90" s="677"/>
      <c r="BH90" s="677"/>
      <c r="BI90" s="677"/>
      <c r="BJ90" s="677"/>
      <c r="BK90" s="677"/>
      <c r="BL90" s="677"/>
      <c r="BM90" s="677"/>
      <c r="BN90" s="677"/>
      <c r="BO90" s="677"/>
      <c r="BP90" s="677"/>
      <c r="BQ90" s="677"/>
      <c r="BR90" s="677"/>
      <c r="BS90" s="677"/>
      <c r="BT90" s="677"/>
      <c r="BU90" s="677"/>
    </row>
    <row r="91" spans="1:249" s="726" customFormat="1" ht="21.95" customHeight="1" thickTop="1">
      <c r="A91" s="747" t="s">
        <v>606</v>
      </c>
      <c r="B91" s="748"/>
      <c r="C91" s="749"/>
      <c r="D91" s="750"/>
      <c r="E91" s="750"/>
      <c r="F91" s="751"/>
      <c r="G91" s="586"/>
      <c r="H91" s="707"/>
      <c r="I91" s="735"/>
      <c r="J91" s="677"/>
      <c r="K91" s="677"/>
      <c r="L91" s="677"/>
      <c r="M91" s="677"/>
      <c r="N91" s="677"/>
      <c r="O91" s="677"/>
      <c r="P91" s="677"/>
      <c r="Q91" s="677"/>
      <c r="R91" s="677"/>
      <c r="S91" s="677"/>
      <c r="T91" s="677"/>
      <c r="U91" s="677"/>
      <c r="V91" s="677"/>
      <c r="W91" s="677"/>
      <c r="X91" s="677"/>
      <c r="Y91" s="677"/>
      <c r="Z91" s="677"/>
      <c r="AA91" s="677"/>
      <c r="AB91" s="677"/>
      <c r="AC91" s="677"/>
      <c r="AD91" s="677"/>
      <c r="AE91" s="677"/>
      <c r="AF91" s="677"/>
      <c r="AG91" s="677"/>
      <c r="AH91" s="677"/>
      <c r="AI91" s="677"/>
      <c r="AJ91" s="677"/>
      <c r="AK91" s="677"/>
      <c r="AL91" s="677"/>
      <c r="AM91" s="677"/>
      <c r="AN91" s="677"/>
      <c r="AO91" s="677"/>
      <c r="AP91" s="677"/>
      <c r="AQ91" s="677"/>
      <c r="AR91" s="677"/>
      <c r="AS91" s="677"/>
      <c r="AT91" s="677"/>
      <c r="AU91" s="677"/>
      <c r="AV91" s="677"/>
      <c r="AW91" s="677"/>
      <c r="AX91" s="677"/>
      <c r="AY91" s="677"/>
      <c r="AZ91" s="677"/>
      <c r="BA91" s="677"/>
      <c r="BB91" s="677"/>
      <c r="BC91" s="677"/>
      <c r="BD91" s="677"/>
      <c r="BE91" s="677"/>
      <c r="BF91" s="677"/>
      <c r="BG91" s="677"/>
      <c r="BH91" s="677"/>
      <c r="BI91" s="677"/>
      <c r="BJ91" s="677"/>
      <c r="BK91" s="677"/>
      <c r="BL91" s="677"/>
      <c r="BM91" s="677"/>
      <c r="BN91" s="677"/>
      <c r="BO91" s="677"/>
      <c r="BP91" s="677"/>
      <c r="BQ91" s="677"/>
      <c r="BR91" s="677"/>
      <c r="BS91" s="677"/>
      <c r="BT91" s="677"/>
      <c r="BU91" s="677"/>
    </row>
    <row r="92" spans="1:249" s="726" customFormat="1" ht="21.95" customHeight="1">
      <c r="A92" s="752" t="s">
        <v>645</v>
      </c>
      <c r="B92" s="753">
        <v>14422206.34388</v>
      </c>
      <c r="C92" s="580" t="s">
        <v>217</v>
      </c>
      <c r="D92" s="754">
        <v>0</v>
      </c>
      <c r="E92" s="754">
        <v>0</v>
      </c>
      <c r="F92" s="755">
        <v>0</v>
      </c>
      <c r="G92" s="577">
        <v>0</v>
      </c>
      <c r="H92" s="707" t="s">
        <v>4</v>
      </c>
      <c r="I92" s="735"/>
      <c r="J92" s="677"/>
      <c r="K92" s="677"/>
      <c r="L92" s="677"/>
      <c r="M92" s="677"/>
      <c r="N92" s="677"/>
      <c r="O92" s="677"/>
      <c r="P92" s="677"/>
      <c r="Q92" s="677"/>
      <c r="R92" s="677"/>
      <c r="S92" s="677"/>
      <c r="T92" s="677"/>
      <c r="U92" s="677"/>
      <c r="V92" s="677"/>
      <c r="W92" s="677"/>
      <c r="X92" s="677"/>
      <c r="Y92" s="677"/>
      <c r="Z92" s="677"/>
      <c r="AA92" s="677"/>
      <c r="AB92" s="677"/>
      <c r="AC92" s="677"/>
      <c r="AD92" s="677"/>
      <c r="AE92" s="677"/>
      <c r="AF92" s="677"/>
      <c r="AG92" s="677"/>
      <c r="AH92" s="677"/>
      <c r="AI92" s="677"/>
      <c r="AJ92" s="677"/>
      <c r="AK92" s="677"/>
      <c r="AL92" s="677"/>
      <c r="AM92" s="677"/>
      <c r="AN92" s="677"/>
      <c r="AO92" s="677"/>
      <c r="AP92" s="677"/>
      <c r="AQ92" s="677"/>
      <c r="AR92" s="677"/>
      <c r="AS92" s="677"/>
      <c r="AT92" s="677"/>
      <c r="AU92" s="677"/>
      <c r="AV92" s="677"/>
      <c r="AW92" s="677"/>
      <c r="AX92" s="677"/>
      <c r="AY92" s="677"/>
      <c r="AZ92" s="677"/>
      <c r="BA92" s="677"/>
      <c r="BB92" s="677"/>
      <c r="BC92" s="677"/>
      <c r="BD92" s="677"/>
      <c r="BE92" s="677"/>
      <c r="BF92" s="677"/>
      <c r="BG92" s="677"/>
      <c r="BH92" s="677"/>
      <c r="BI92" s="677"/>
      <c r="BJ92" s="677"/>
      <c r="BK92" s="677"/>
      <c r="BL92" s="677"/>
      <c r="BM92" s="677"/>
      <c r="BN92" s="677"/>
      <c r="BO92" s="677"/>
      <c r="BP92" s="677"/>
      <c r="BQ92" s="677"/>
      <c r="BR92" s="677"/>
      <c r="BS92" s="677"/>
      <c r="BT92" s="677"/>
      <c r="BU92" s="677"/>
    </row>
    <row r="93" spans="1:249" s="734" customFormat="1" ht="19.5" customHeight="1">
      <c r="H93" s="707" t="s">
        <v>4</v>
      </c>
      <c r="I93" s="735"/>
      <c r="J93" s="677"/>
      <c r="K93" s="677"/>
      <c r="L93" s="677"/>
      <c r="M93" s="677"/>
      <c r="N93" s="677"/>
      <c r="O93" s="677"/>
      <c r="P93" s="677"/>
      <c r="Q93" s="677"/>
      <c r="R93" s="677"/>
      <c r="S93" s="677"/>
      <c r="T93" s="677"/>
      <c r="U93" s="677"/>
      <c r="V93" s="677"/>
      <c r="W93" s="677"/>
      <c r="X93" s="677"/>
      <c r="Y93" s="677"/>
      <c r="Z93" s="677"/>
      <c r="AA93" s="677"/>
      <c r="AB93" s="677"/>
      <c r="AC93" s="677"/>
      <c r="AD93" s="677"/>
      <c r="AE93" s="677"/>
      <c r="AF93" s="677"/>
      <c r="AG93" s="677"/>
      <c r="AH93" s="677"/>
      <c r="AI93" s="677"/>
      <c r="AJ93" s="677"/>
      <c r="AK93" s="677"/>
      <c r="AL93" s="677"/>
      <c r="AM93" s="677"/>
      <c r="AN93" s="677"/>
      <c r="AO93" s="677"/>
      <c r="AP93" s="677"/>
      <c r="AQ93" s="677"/>
    </row>
    <row r="94" spans="1:249" s="734" customFormat="1" ht="16.5" customHeight="1">
      <c r="A94" s="756" t="s">
        <v>646</v>
      </c>
      <c r="H94" s="707" t="s">
        <v>4</v>
      </c>
      <c r="I94" s="735"/>
      <c r="J94" s="677"/>
      <c r="K94" s="677"/>
      <c r="L94" s="677"/>
      <c r="M94" s="677"/>
      <c r="N94" s="677"/>
      <c r="O94" s="677"/>
      <c r="P94" s="677"/>
      <c r="Q94" s="677"/>
      <c r="R94" s="677"/>
      <c r="S94" s="677"/>
      <c r="T94" s="677"/>
      <c r="U94" s="677"/>
      <c r="V94" s="677"/>
      <c r="W94" s="677"/>
      <c r="X94" s="677"/>
      <c r="Y94" s="677"/>
      <c r="Z94" s="677"/>
      <c r="AA94" s="677"/>
      <c r="AB94" s="677"/>
      <c r="AC94" s="677"/>
      <c r="AD94" s="677"/>
      <c r="AE94" s="677"/>
      <c r="AF94" s="677"/>
      <c r="AG94" s="677"/>
      <c r="AH94" s="677"/>
      <c r="AI94" s="677"/>
      <c r="AJ94" s="677"/>
      <c r="AK94" s="677"/>
      <c r="AL94" s="677"/>
      <c r="AM94" s="677"/>
      <c r="AN94" s="677"/>
      <c r="AO94" s="677"/>
      <c r="AP94" s="677"/>
      <c r="AQ94" s="677"/>
    </row>
    <row r="95" spans="1:249" s="734" customFormat="1" ht="15" customHeight="1">
      <c r="A95" s="757" t="s">
        <v>647</v>
      </c>
      <c r="H95" s="707" t="s">
        <v>4</v>
      </c>
      <c r="I95" s="677"/>
      <c r="J95" s="677"/>
      <c r="K95" s="677"/>
      <c r="L95" s="677"/>
      <c r="M95" s="677"/>
      <c r="N95" s="677"/>
      <c r="O95" s="677"/>
      <c r="P95" s="677"/>
      <c r="Q95" s="677"/>
      <c r="R95" s="677"/>
      <c r="S95" s="677"/>
      <c r="T95" s="677"/>
      <c r="U95" s="677"/>
      <c r="V95" s="677"/>
      <c r="W95" s="677"/>
      <c r="X95" s="677"/>
      <c r="Y95" s="677"/>
      <c r="Z95" s="677"/>
      <c r="AA95" s="677"/>
      <c r="AB95" s="677"/>
      <c r="AC95" s="677"/>
      <c r="AD95" s="677"/>
      <c r="AE95" s="677"/>
      <c r="AF95" s="677"/>
      <c r="AG95" s="677"/>
      <c r="AH95" s="677"/>
      <c r="AI95" s="677"/>
      <c r="AJ95" s="677"/>
      <c r="AK95" s="677"/>
      <c r="AL95" s="677"/>
      <c r="AM95" s="677"/>
      <c r="AN95" s="677"/>
      <c r="AO95" s="677"/>
      <c r="AP95" s="677"/>
      <c r="AQ95" s="677"/>
    </row>
    <row r="96" spans="1:249" s="758" customFormat="1" ht="18" customHeight="1">
      <c r="A96" s="756" t="s">
        <v>648</v>
      </c>
      <c r="B96" s="756"/>
      <c r="C96" s="756"/>
      <c r="D96" s="756"/>
      <c r="E96" s="756"/>
      <c r="F96" s="756"/>
      <c r="G96" s="756"/>
      <c r="H96" s="756"/>
      <c r="I96" s="677"/>
      <c r="J96" s="677"/>
      <c r="K96" s="677"/>
      <c r="L96" s="677"/>
      <c r="M96" s="677"/>
      <c r="N96" s="677"/>
      <c r="O96" s="677"/>
      <c r="P96" s="677"/>
      <c r="Q96" s="677"/>
      <c r="R96" s="677"/>
      <c r="S96" s="677"/>
      <c r="T96" s="677"/>
      <c r="U96" s="677"/>
      <c r="V96" s="677"/>
      <c r="W96" s="677"/>
      <c r="X96" s="677"/>
      <c r="Y96" s="677"/>
      <c r="Z96" s="677"/>
      <c r="AA96" s="677"/>
      <c r="AB96" s="677"/>
      <c r="AC96" s="677"/>
      <c r="AD96" s="677"/>
      <c r="AE96" s="677"/>
      <c r="AF96" s="677"/>
      <c r="AG96" s="677"/>
      <c r="AH96" s="677"/>
      <c r="AI96" s="677"/>
      <c r="AJ96" s="677"/>
      <c r="AK96" s="677"/>
      <c r="AL96" s="677"/>
      <c r="AM96" s="677"/>
      <c r="AN96" s="677"/>
      <c r="AO96" s="677"/>
      <c r="AP96" s="677"/>
      <c r="AQ96" s="677"/>
      <c r="AR96" s="677"/>
      <c r="AS96" s="677"/>
      <c r="AT96" s="677"/>
      <c r="AU96" s="677"/>
      <c r="AV96" s="677"/>
      <c r="AW96" s="677"/>
      <c r="AX96" s="677"/>
      <c r="AY96" s="677"/>
      <c r="AZ96" s="677"/>
      <c r="BA96" s="677"/>
      <c r="BB96" s="677"/>
      <c r="BC96" s="677"/>
      <c r="BD96" s="677"/>
      <c r="BE96" s="677"/>
      <c r="BF96" s="677"/>
      <c r="BG96" s="677"/>
      <c r="BH96" s="677"/>
      <c r="BI96" s="677"/>
      <c r="BJ96" s="677"/>
      <c r="BK96" s="677"/>
      <c r="BL96" s="677"/>
      <c r="BM96" s="677"/>
      <c r="BN96" s="677"/>
      <c r="BO96" s="677"/>
      <c r="BP96" s="677"/>
      <c r="BQ96" s="677"/>
      <c r="BR96" s="677"/>
      <c r="BS96" s="677"/>
      <c r="BT96" s="677"/>
      <c r="BU96" s="677"/>
      <c r="BV96" s="677"/>
      <c r="BW96" s="677"/>
      <c r="BX96" s="677"/>
      <c r="BY96" s="677"/>
      <c r="BZ96" s="677"/>
      <c r="CA96" s="677"/>
      <c r="CB96" s="677"/>
      <c r="CC96" s="677"/>
      <c r="CD96" s="677"/>
      <c r="CE96" s="677"/>
      <c r="CF96" s="677"/>
      <c r="CG96" s="677"/>
      <c r="CH96" s="677"/>
      <c r="CI96" s="677"/>
      <c r="CJ96" s="677"/>
      <c r="CK96" s="677"/>
      <c r="CL96" s="677"/>
      <c r="CM96" s="677"/>
      <c r="CN96" s="677"/>
      <c r="CO96" s="677"/>
      <c r="CP96" s="677"/>
      <c r="CQ96" s="677"/>
      <c r="CR96" s="677"/>
      <c r="CS96" s="677"/>
      <c r="CT96" s="677"/>
      <c r="CU96" s="677"/>
      <c r="CV96" s="677"/>
      <c r="CW96" s="677"/>
      <c r="CX96" s="677"/>
      <c r="CY96" s="677"/>
      <c r="CZ96" s="677"/>
      <c r="DA96" s="677"/>
      <c r="DB96" s="677"/>
      <c r="DC96" s="677"/>
      <c r="DD96" s="677"/>
      <c r="DE96" s="677"/>
      <c r="DF96" s="677"/>
      <c r="DG96" s="677"/>
      <c r="DH96" s="677"/>
      <c r="DI96" s="677"/>
      <c r="DJ96" s="677"/>
      <c r="DK96" s="677"/>
      <c r="DL96" s="677"/>
      <c r="DM96" s="677"/>
      <c r="DN96" s="677"/>
      <c r="DO96" s="677"/>
      <c r="DP96" s="677"/>
      <c r="DQ96" s="677"/>
      <c r="DR96" s="677"/>
      <c r="DS96" s="677"/>
      <c r="DT96" s="677"/>
      <c r="DU96" s="677"/>
      <c r="DV96" s="677"/>
      <c r="DW96" s="677"/>
      <c r="DX96" s="677"/>
      <c r="DY96" s="677"/>
      <c r="DZ96" s="677"/>
      <c r="EA96" s="677"/>
      <c r="EB96" s="677"/>
      <c r="EC96" s="677"/>
      <c r="ED96" s="677"/>
      <c r="EE96" s="677"/>
      <c r="EF96" s="677"/>
      <c r="EG96" s="677"/>
      <c r="EH96" s="677"/>
      <c r="EI96" s="677"/>
      <c r="EJ96" s="677"/>
      <c r="EK96" s="677"/>
      <c r="EL96" s="677"/>
      <c r="EM96" s="677"/>
      <c r="EN96" s="677"/>
      <c r="EO96" s="677"/>
      <c r="EP96" s="677"/>
      <c r="EQ96" s="677"/>
      <c r="ER96" s="677"/>
      <c r="ES96" s="677"/>
      <c r="ET96" s="677"/>
      <c r="EU96" s="677"/>
      <c r="EV96" s="677"/>
      <c r="EW96" s="677"/>
      <c r="EX96" s="677"/>
      <c r="EY96" s="677"/>
      <c r="EZ96" s="677"/>
      <c r="FA96" s="677"/>
      <c r="FB96" s="677"/>
      <c r="FC96" s="677"/>
      <c r="FD96" s="677"/>
      <c r="FE96" s="677"/>
      <c r="FF96" s="677"/>
      <c r="FG96" s="677"/>
      <c r="FH96" s="677"/>
      <c r="FI96" s="677"/>
      <c r="FJ96" s="677"/>
      <c r="FK96" s="677"/>
      <c r="FL96" s="677"/>
      <c r="FM96" s="677"/>
      <c r="FN96" s="677"/>
      <c r="FO96" s="677"/>
      <c r="FP96" s="677"/>
      <c r="FQ96" s="677"/>
      <c r="FR96" s="677"/>
      <c r="FS96" s="677"/>
      <c r="FT96" s="677"/>
      <c r="FU96" s="677"/>
      <c r="FV96" s="677"/>
      <c r="FW96" s="677"/>
      <c r="FX96" s="677"/>
      <c r="FY96" s="677"/>
      <c r="FZ96" s="677"/>
      <c r="GA96" s="677"/>
      <c r="GB96" s="677"/>
      <c r="GC96" s="677"/>
      <c r="GD96" s="677"/>
      <c r="GE96" s="677"/>
      <c r="GF96" s="677"/>
      <c r="GG96" s="677"/>
      <c r="GH96" s="677"/>
      <c r="GI96" s="677"/>
      <c r="GJ96" s="677"/>
      <c r="GK96" s="677"/>
      <c r="GL96" s="677"/>
      <c r="GM96" s="677"/>
      <c r="GN96" s="677"/>
      <c r="GO96" s="677"/>
      <c r="GP96" s="677"/>
      <c r="GQ96" s="677"/>
      <c r="GR96" s="677"/>
      <c r="GS96" s="677"/>
      <c r="GT96" s="677"/>
      <c r="GU96" s="677"/>
      <c r="GV96" s="677"/>
      <c r="GW96" s="677"/>
      <c r="GX96" s="677"/>
      <c r="GY96" s="677"/>
      <c r="GZ96" s="677"/>
      <c r="HA96" s="677"/>
      <c r="HB96" s="677"/>
      <c r="HC96" s="677"/>
      <c r="HD96" s="677"/>
      <c r="HE96" s="677"/>
      <c r="HF96" s="677"/>
      <c r="HG96" s="677"/>
      <c r="HH96" s="677"/>
      <c r="HI96" s="677"/>
      <c r="HJ96" s="677"/>
      <c r="HK96" s="677"/>
      <c r="HL96" s="677"/>
      <c r="HM96" s="677"/>
      <c r="HN96" s="677"/>
      <c r="HO96" s="677"/>
      <c r="HP96" s="677"/>
      <c r="HQ96" s="677"/>
      <c r="HR96" s="677"/>
      <c r="HS96" s="677"/>
      <c r="HT96" s="677"/>
      <c r="HU96" s="677"/>
      <c r="HV96" s="677"/>
      <c r="HW96" s="677"/>
      <c r="HX96" s="677"/>
      <c r="HY96" s="677"/>
      <c r="HZ96" s="677"/>
      <c r="IA96" s="677"/>
      <c r="IB96" s="677"/>
      <c r="IC96" s="677"/>
      <c r="ID96" s="677"/>
      <c r="IE96" s="677"/>
      <c r="IF96" s="677"/>
      <c r="IG96" s="677"/>
      <c r="IH96" s="677"/>
      <c r="II96" s="677"/>
      <c r="IJ96" s="677"/>
      <c r="IK96" s="677"/>
      <c r="IL96" s="677"/>
      <c r="IM96" s="677"/>
      <c r="IN96" s="677"/>
      <c r="IO96" s="677"/>
    </row>
    <row r="97" spans="1:8">
      <c r="A97" s="757" t="s">
        <v>649</v>
      </c>
      <c r="B97" s="757"/>
      <c r="C97" s="757"/>
      <c r="D97" s="757"/>
      <c r="E97" s="757"/>
      <c r="F97" s="757"/>
      <c r="G97" s="757"/>
      <c r="H97" s="757"/>
    </row>
    <row r="98" spans="1:8">
      <c r="A98" s="759" t="s">
        <v>4</v>
      </c>
      <c r="H98" s="707" t="s">
        <v>4</v>
      </c>
    </row>
    <row r="99" spans="1:8">
      <c r="H99" s="707" t="s">
        <v>4</v>
      </c>
    </row>
    <row r="100" spans="1:8">
      <c r="H100" s="707" t="s">
        <v>4</v>
      </c>
    </row>
    <row r="101" spans="1:8">
      <c r="H101" s="707" t="s">
        <v>4</v>
      </c>
    </row>
    <row r="102" spans="1:8">
      <c r="H102" s="707" t="s">
        <v>4</v>
      </c>
    </row>
    <row r="103" spans="1:8">
      <c r="H103" s="707" t="s">
        <v>4</v>
      </c>
    </row>
    <row r="104" spans="1:8">
      <c r="H104" s="707" t="s">
        <v>4</v>
      </c>
    </row>
    <row r="105" spans="1:8">
      <c r="H105" s="707" t="s">
        <v>4</v>
      </c>
    </row>
    <row r="106" spans="1:8">
      <c r="H106" s="707" t="s">
        <v>4</v>
      </c>
    </row>
    <row r="107" spans="1:8">
      <c r="H107" s="707" t="s">
        <v>4</v>
      </c>
    </row>
    <row r="108" spans="1:8">
      <c r="B108" s="760" t="s">
        <v>4</v>
      </c>
      <c r="C108" s="760"/>
      <c r="H108" s="707" t="s">
        <v>4</v>
      </c>
    </row>
    <row r="109" spans="1:8">
      <c r="H109" s="707" t="s">
        <v>4</v>
      </c>
    </row>
    <row r="110" spans="1:8">
      <c r="H110" s="707" t="s">
        <v>4</v>
      </c>
    </row>
    <row r="111" spans="1:8">
      <c r="H111" s="707" t="s">
        <v>4</v>
      </c>
    </row>
    <row r="112" spans="1:8">
      <c r="H112" s="707" t="s">
        <v>4</v>
      </c>
    </row>
    <row r="113" spans="8:8">
      <c r="H113" s="707" t="s">
        <v>4</v>
      </c>
    </row>
    <row r="114" spans="8:8">
      <c r="H114" s="707" t="s">
        <v>4</v>
      </c>
    </row>
    <row r="115" spans="8:8">
      <c r="H115" s="707" t="s">
        <v>4</v>
      </c>
    </row>
    <row r="116" spans="8:8">
      <c r="H116" s="707" t="s">
        <v>4</v>
      </c>
    </row>
    <row r="117" spans="8:8">
      <c r="H117" s="707" t="s">
        <v>4</v>
      </c>
    </row>
    <row r="118" spans="8:8">
      <c r="H118" s="707" t="s">
        <v>4</v>
      </c>
    </row>
    <row r="119" spans="8:8">
      <c r="H119" s="707" t="s">
        <v>4</v>
      </c>
    </row>
    <row r="120" spans="8:8">
      <c r="H120" s="707" t="s">
        <v>4</v>
      </c>
    </row>
    <row r="121" spans="8:8">
      <c r="H121" s="707" t="s">
        <v>4</v>
      </c>
    </row>
    <row r="122" spans="8:8">
      <c r="H122" s="707" t="s">
        <v>4</v>
      </c>
    </row>
    <row r="123" spans="8:8">
      <c r="H123" s="707" t="s">
        <v>4</v>
      </c>
    </row>
    <row r="124" spans="8:8">
      <c r="H124" s="707" t="s">
        <v>4</v>
      </c>
    </row>
    <row r="125" spans="8:8">
      <c r="H125" s="707" t="s">
        <v>4</v>
      </c>
    </row>
    <row r="126" spans="8:8">
      <c r="H126" s="707" t="s">
        <v>4</v>
      </c>
    </row>
    <row r="127" spans="8:8">
      <c r="H127" s="707" t="s">
        <v>4</v>
      </c>
    </row>
    <row r="128" spans="8:8">
      <c r="H128" s="707" t="s">
        <v>4</v>
      </c>
    </row>
    <row r="129" spans="8:8">
      <c r="H129" s="707" t="s">
        <v>4</v>
      </c>
    </row>
    <row r="130" spans="8:8">
      <c r="H130" s="707" t="s">
        <v>4</v>
      </c>
    </row>
    <row r="131" spans="8:8">
      <c r="H131" s="707" t="s">
        <v>4</v>
      </c>
    </row>
    <row r="132" spans="8:8">
      <c r="H132" s="707" t="s">
        <v>4</v>
      </c>
    </row>
    <row r="133" spans="8:8">
      <c r="H133" s="707" t="s">
        <v>4</v>
      </c>
    </row>
    <row r="134" spans="8:8">
      <c r="H134" s="707" t="s">
        <v>4</v>
      </c>
    </row>
    <row r="135" spans="8:8">
      <c r="H135" s="707" t="s">
        <v>4</v>
      </c>
    </row>
    <row r="136" spans="8:8">
      <c r="H136" s="707" t="s">
        <v>4</v>
      </c>
    </row>
    <row r="137" spans="8:8">
      <c r="H137" s="707" t="s">
        <v>4</v>
      </c>
    </row>
    <row r="138" spans="8:8">
      <c r="H138" s="707" t="s">
        <v>4</v>
      </c>
    </row>
    <row r="139" spans="8:8">
      <c r="H139" s="707" t="s">
        <v>4</v>
      </c>
    </row>
    <row r="140" spans="8:8">
      <c r="H140" s="707" t="s">
        <v>4</v>
      </c>
    </row>
    <row r="141" spans="8:8">
      <c r="H141" s="707" t="s">
        <v>4</v>
      </c>
    </row>
    <row r="142" spans="8:8">
      <c r="H142" s="707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47244094488188981" bottom="0.19685039370078741" header="0.43307086614173229" footer="0.11811023622047245"/>
  <pageSetup paperSize="9" scale="70" firstPageNumber="55" orientation="landscape" useFirstPageNumber="1" r:id="rId1"/>
  <headerFooter alignWithMargins="0">
    <oddHeader>&amp;C&amp;"Arial,Normalny"&amp;12-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M573"/>
  <sheetViews>
    <sheetView showGridLines="0" zoomScale="75" zoomScaleNormal="75" workbookViewId="0">
      <selection sqref="A1:C1"/>
    </sheetView>
  </sheetViews>
  <sheetFormatPr defaultColWidth="12.5703125" defaultRowHeight="15"/>
  <cols>
    <col min="1" max="1" width="5" style="763" customWidth="1"/>
    <col min="2" max="2" width="2" style="763" customWidth="1"/>
    <col min="3" max="3" width="57.140625" style="763" customWidth="1"/>
    <col min="4" max="4" width="20.140625" style="763" customWidth="1"/>
    <col min="5" max="8" width="21.42578125" style="763" customWidth="1"/>
    <col min="9" max="9" width="16.7109375" style="763" customWidth="1"/>
    <col min="10" max="10" width="12.5703125" style="763"/>
    <col min="11" max="11" width="16.7109375" style="763" customWidth="1"/>
    <col min="12" max="12" width="22.85546875" style="763" customWidth="1"/>
    <col min="13" max="256" width="12.5703125" style="763"/>
    <col min="257" max="257" width="5" style="763" customWidth="1"/>
    <col min="258" max="258" width="2" style="763" customWidth="1"/>
    <col min="259" max="259" width="57.140625" style="763" customWidth="1"/>
    <col min="260" max="260" width="20.140625" style="763" customWidth="1"/>
    <col min="261" max="264" width="21.42578125" style="763" customWidth="1"/>
    <col min="265" max="265" width="16.7109375" style="763" customWidth="1"/>
    <col min="266" max="266" width="12.5703125" style="763"/>
    <col min="267" max="267" width="16.7109375" style="763" customWidth="1"/>
    <col min="268" max="268" width="22.85546875" style="763" customWidth="1"/>
    <col min="269" max="512" width="12.5703125" style="763"/>
    <col min="513" max="513" width="5" style="763" customWidth="1"/>
    <col min="514" max="514" width="2" style="763" customWidth="1"/>
    <col min="515" max="515" width="57.140625" style="763" customWidth="1"/>
    <col min="516" max="516" width="20.140625" style="763" customWidth="1"/>
    <col min="517" max="520" width="21.42578125" style="763" customWidth="1"/>
    <col min="521" max="521" width="16.7109375" style="763" customWidth="1"/>
    <col min="522" max="522" width="12.5703125" style="763"/>
    <col min="523" max="523" width="16.7109375" style="763" customWidth="1"/>
    <col min="524" max="524" width="22.85546875" style="763" customWidth="1"/>
    <col min="525" max="768" width="12.5703125" style="763"/>
    <col min="769" max="769" width="5" style="763" customWidth="1"/>
    <col min="770" max="770" width="2" style="763" customWidth="1"/>
    <col min="771" max="771" width="57.140625" style="763" customWidth="1"/>
    <col min="772" max="772" width="20.140625" style="763" customWidth="1"/>
    <col min="773" max="776" width="21.42578125" style="763" customWidth="1"/>
    <col min="777" max="777" width="16.7109375" style="763" customWidth="1"/>
    <col min="778" max="778" width="12.5703125" style="763"/>
    <col min="779" max="779" width="16.7109375" style="763" customWidth="1"/>
    <col min="780" max="780" width="22.85546875" style="763" customWidth="1"/>
    <col min="781" max="1024" width="12.5703125" style="763"/>
    <col min="1025" max="1025" width="5" style="763" customWidth="1"/>
    <col min="1026" max="1026" width="2" style="763" customWidth="1"/>
    <col min="1027" max="1027" width="57.140625" style="763" customWidth="1"/>
    <col min="1028" max="1028" width="20.140625" style="763" customWidth="1"/>
    <col min="1029" max="1032" width="21.42578125" style="763" customWidth="1"/>
    <col min="1033" max="1033" width="16.7109375" style="763" customWidth="1"/>
    <col min="1034" max="1034" width="12.5703125" style="763"/>
    <col min="1035" max="1035" width="16.7109375" style="763" customWidth="1"/>
    <col min="1036" max="1036" width="22.85546875" style="763" customWidth="1"/>
    <col min="1037" max="1280" width="12.5703125" style="763"/>
    <col min="1281" max="1281" width="5" style="763" customWidth="1"/>
    <col min="1282" max="1282" width="2" style="763" customWidth="1"/>
    <col min="1283" max="1283" width="57.140625" style="763" customWidth="1"/>
    <col min="1284" max="1284" width="20.140625" style="763" customWidth="1"/>
    <col min="1285" max="1288" width="21.42578125" style="763" customWidth="1"/>
    <col min="1289" max="1289" width="16.7109375" style="763" customWidth="1"/>
    <col min="1290" max="1290" width="12.5703125" style="763"/>
    <col min="1291" max="1291" width="16.7109375" style="763" customWidth="1"/>
    <col min="1292" max="1292" width="22.85546875" style="763" customWidth="1"/>
    <col min="1293" max="1536" width="12.5703125" style="763"/>
    <col min="1537" max="1537" width="5" style="763" customWidth="1"/>
    <col min="1538" max="1538" width="2" style="763" customWidth="1"/>
    <col min="1539" max="1539" width="57.140625" style="763" customWidth="1"/>
    <col min="1540" max="1540" width="20.140625" style="763" customWidth="1"/>
    <col min="1541" max="1544" width="21.42578125" style="763" customWidth="1"/>
    <col min="1545" max="1545" width="16.7109375" style="763" customWidth="1"/>
    <col min="1546" max="1546" width="12.5703125" style="763"/>
    <col min="1547" max="1547" width="16.7109375" style="763" customWidth="1"/>
    <col min="1548" max="1548" width="22.85546875" style="763" customWidth="1"/>
    <col min="1549" max="1792" width="12.5703125" style="763"/>
    <col min="1793" max="1793" width="5" style="763" customWidth="1"/>
    <col min="1794" max="1794" width="2" style="763" customWidth="1"/>
    <col min="1795" max="1795" width="57.140625" style="763" customWidth="1"/>
    <col min="1796" max="1796" width="20.140625" style="763" customWidth="1"/>
    <col min="1797" max="1800" width="21.42578125" style="763" customWidth="1"/>
    <col min="1801" max="1801" width="16.7109375" style="763" customWidth="1"/>
    <col min="1802" max="1802" width="12.5703125" style="763"/>
    <col min="1803" max="1803" width="16.7109375" style="763" customWidth="1"/>
    <col min="1804" max="1804" width="22.85546875" style="763" customWidth="1"/>
    <col min="1805" max="2048" width="12.5703125" style="763"/>
    <col min="2049" max="2049" width="5" style="763" customWidth="1"/>
    <col min="2050" max="2050" width="2" style="763" customWidth="1"/>
    <col min="2051" max="2051" width="57.140625" style="763" customWidth="1"/>
    <col min="2052" max="2052" width="20.140625" style="763" customWidth="1"/>
    <col min="2053" max="2056" width="21.42578125" style="763" customWidth="1"/>
    <col min="2057" max="2057" width="16.7109375" style="763" customWidth="1"/>
    <col min="2058" max="2058" width="12.5703125" style="763"/>
    <col min="2059" max="2059" width="16.7109375" style="763" customWidth="1"/>
    <col min="2060" max="2060" width="22.85546875" style="763" customWidth="1"/>
    <col min="2061" max="2304" width="12.5703125" style="763"/>
    <col min="2305" max="2305" width="5" style="763" customWidth="1"/>
    <col min="2306" max="2306" width="2" style="763" customWidth="1"/>
    <col min="2307" max="2307" width="57.140625" style="763" customWidth="1"/>
    <col min="2308" max="2308" width="20.140625" style="763" customWidth="1"/>
    <col min="2309" max="2312" width="21.42578125" style="763" customWidth="1"/>
    <col min="2313" max="2313" width="16.7109375" style="763" customWidth="1"/>
    <col min="2314" max="2314" width="12.5703125" style="763"/>
    <col min="2315" max="2315" width="16.7109375" style="763" customWidth="1"/>
    <col min="2316" max="2316" width="22.85546875" style="763" customWidth="1"/>
    <col min="2317" max="2560" width="12.5703125" style="763"/>
    <col min="2561" max="2561" width="5" style="763" customWidth="1"/>
    <col min="2562" max="2562" width="2" style="763" customWidth="1"/>
    <col min="2563" max="2563" width="57.140625" style="763" customWidth="1"/>
    <col min="2564" max="2564" width="20.140625" style="763" customWidth="1"/>
    <col min="2565" max="2568" width="21.42578125" style="763" customWidth="1"/>
    <col min="2569" max="2569" width="16.7109375" style="763" customWidth="1"/>
    <col min="2570" max="2570" width="12.5703125" style="763"/>
    <col min="2571" max="2571" width="16.7109375" style="763" customWidth="1"/>
    <col min="2572" max="2572" width="22.85546875" style="763" customWidth="1"/>
    <col min="2573" max="2816" width="12.5703125" style="763"/>
    <col min="2817" max="2817" width="5" style="763" customWidth="1"/>
    <col min="2818" max="2818" width="2" style="763" customWidth="1"/>
    <col min="2819" max="2819" width="57.140625" style="763" customWidth="1"/>
    <col min="2820" max="2820" width="20.140625" style="763" customWidth="1"/>
    <col min="2821" max="2824" width="21.42578125" style="763" customWidth="1"/>
    <col min="2825" max="2825" width="16.7109375" style="763" customWidth="1"/>
    <col min="2826" max="2826" width="12.5703125" style="763"/>
    <col min="2827" max="2827" width="16.7109375" style="763" customWidth="1"/>
    <col min="2828" max="2828" width="22.85546875" style="763" customWidth="1"/>
    <col min="2829" max="3072" width="12.5703125" style="763"/>
    <col min="3073" max="3073" width="5" style="763" customWidth="1"/>
    <col min="3074" max="3074" width="2" style="763" customWidth="1"/>
    <col min="3075" max="3075" width="57.140625" style="763" customWidth="1"/>
    <col min="3076" max="3076" width="20.140625" style="763" customWidth="1"/>
    <col min="3077" max="3080" width="21.42578125" style="763" customWidth="1"/>
    <col min="3081" max="3081" width="16.7109375" style="763" customWidth="1"/>
    <col min="3082" max="3082" width="12.5703125" style="763"/>
    <col min="3083" max="3083" width="16.7109375" style="763" customWidth="1"/>
    <col min="3084" max="3084" width="22.85546875" style="763" customWidth="1"/>
    <col min="3085" max="3328" width="12.5703125" style="763"/>
    <col min="3329" max="3329" width="5" style="763" customWidth="1"/>
    <col min="3330" max="3330" width="2" style="763" customWidth="1"/>
    <col min="3331" max="3331" width="57.140625" style="763" customWidth="1"/>
    <col min="3332" max="3332" width="20.140625" style="763" customWidth="1"/>
    <col min="3333" max="3336" width="21.42578125" style="763" customWidth="1"/>
    <col min="3337" max="3337" width="16.7109375" style="763" customWidth="1"/>
    <col min="3338" max="3338" width="12.5703125" style="763"/>
    <col min="3339" max="3339" width="16.7109375" style="763" customWidth="1"/>
    <col min="3340" max="3340" width="22.85546875" style="763" customWidth="1"/>
    <col min="3341" max="3584" width="12.5703125" style="763"/>
    <col min="3585" max="3585" width="5" style="763" customWidth="1"/>
    <col min="3586" max="3586" width="2" style="763" customWidth="1"/>
    <col min="3587" max="3587" width="57.140625" style="763" customWidth="1"/>
    <col min="3588" max="3588" width="20.140625" style="763" customWidth="1"/>
    <col min="3589" max="3592" width="21.42578125" style="763" customWidth="1"/>
    <col min="3593" max="3593" width="16.7109375" style="763" customWidth="1"/>
    <col min="3594" max="3594" width="12.5703125" style="763"/>
    <col min="3595" max="3595" width="16.7109375" style="763" customWidth="1"/>
    <col min="3596" max="3596" width="22.85546875" style="763" customWidth="1"/>
    <col min="3597" max="3840" width="12.5703125" style="763"/>
    <col min="3841" max="3841" width="5" style="763" customWidth="1"/>
    <col min="3842" max="3842" width="2" style="763" customWidth="1"/>
    <col min="3843" max="3843" width="57.140625" style="763" customWidth="1"/>
    <col min="3844" max="3844" width="20.140625" style="763" customWidth="1"/>
    <col min="3845" max="3848" width="21.42578125" style="763" customWidth="1"/>
    <col min="3849" max="3849" width="16.7109375" style="763" customWidth="1"/>
    <col min="3850" max="3850" width="12.5703125" style="763"/>
    <col min="3851" max="3851" width="16.7109375" style="763" customWidth="1"/>
    <col min="3852" max="3852" width="22.85546875" style="763" customWidth="1"/>
    <col min="3853" max="4096" width="12.5703125" style="763"/>
    <col min="4097" max="4097" width="5" style="763" customWidth="1"/>
    <col min="4098" max="4098" width="2" style="763" customWidth="1"/>
    <col min="4099" max="4099" width="57.140625" style="763" customWidth="1"/>
    <col min="4100" max="4100" width="20.140625" style="763" customWidth="1"/>
    <col min="4101" max="4104" width="21.42578125" style="763" customWidth="1"/>
    <col min="4105" max="4105" width="16.7109375" style="763" customWidth="1"/>
    <col min="4106" max="4106" width="12.5703125" style="763"/>
    <col min="4107" max="4107" width="16.7109375" style="763" customWidth="1"/>
    <col min="4108" max="4108" width="22.85546875" style="763" customWidth="1"/>
    <col min="4109" max="4352" width="12.5703125" style="763"/>
    <col min="4353" max="4353" width="5" style="763" customWidth="1"/>
    <col min="4354" max="4354" width="2" style="763" customWidth="1"/>
    <col min="4355" max="4355" width="57.140625" style="763" customWidth="1"/>
    <col min="4356" max="4356" width="20.140625" style="763" customWidth="1"/>
    <col min="4357" max="4360" width="21.42578125" style="763" customWidth="1"/>
    <col min="4361" max="4361" width="16.7109375" style="763" customWidth="1"/>
    <col min="4362" max="4362" width="12.5703125" style="763"/>
    <col min="4363" max="4363" width="16.7109375" style="763" customWidth="1"/>
    <col min="4364" max="4364" width="22.85546875" style="763" customWidth="1"/>
    <col min="4365" max="4608" width="12.5703125" style="763"/>
    <col min="4609" max="4609" width="5" style="763" customWidth="1"/>
    <col min="4610" max="4610" width="2" style="763" customWidth="1"/>
    <col min="4611" max="4611" width="57.140625" style="763" customWidth="1"/>
    <col min="4612" max="4612" width="20.140625" style="763" customWidth="1"/>
    <col min="4613" max="4616" width="21.42578125" style="763" customWidth="1"/>
    <col min="4617" max="4617" width="16.7109375" style="763" customWidth="1"/>
    <col min="4618" max="4618" width="12.5703125" style="763"/>
    <col min="4619" max="4619" width="16.7109375" style="763" customWidth="1"/>
    <col min="4620" max="4620" width="22.85546875" style="763" customWidth="1"/>
    <col min="4621" max="4864" width="12.5703125" style="763"/>
    <col min="4865" max="4865" width="5" style="763" customWidth="1"/>
    <col min="4866" max="4866" width="2" style="763" customWidth="1"/>
    <col min="4867" max="4867" width="57.140625" style="763" customWidth="1"/>
    <col min="4868" max="4868" width="20.140625" style="763" customWidth="1"/>
    <col min="4869" max="4872" width="21.42578125" style="763" customWidth="1"/>
    <col min="4873" max="4873" width="16.7109375" style="763" customWidth="1"/>
    <col min="4874" max="4874" width="12.5703125" style="763"/>
    <col min="4875" max="4875" width="16.7109375" style="763" customWidth="1"/>
    <col min="4876" max="4876" width="22.85546875" style="763" customWidth="1"/>
    <col min="4877" max="5120" width="12.5703125" style="763"/>
    <col min="5121" max="5121" width="5" style="763" customWidth="1"/>
    <col min="5122" max="5122" width="2" style="763" customWidth="1"/>
    <col min="5123" max="5123" width="57.140625" style="763" customWidth="1"/>
    <col min="5124" max="5124" width="20.140625" style="763" customWidth="1"/>
    <col min="5125" max="5128" width="21.42578125" style="763" customWidth="1"/>
    <col min="5129" max="5129" width="16.7109375" style="763" customWidth="1"/>
    <col min="5130" max="5130" width="12.5703125" style="763"/>
    <col min="5131" max="5131" width="16.7109375" style="763" customWidth="1"/>
    <col min="5132" max="5132" width="22.85546875" style="763" customWidth="1"/>
    <col min="5133" max="5376" width="12.5703125" style="763"/>
    <col min="5377" max="5377" width="5" style="763" customWidth="1"/>
    <col min="5378" max="5378" width="2" style="763" customWidth="1"/>
    <col min="5379" max="5379" width="57.140625" style="763" customWidth="1"/>
    <col min="5380" max="5380" width="20.140625" style="763" customWidth="1"/>
    <col min="5381" max="5384" width="21.42578125" style="763" customWidth="1"/>
    <col min="5385" max="5385" width="16.7109375" style="763" customWidth="1"/>
    <col min="5386" max="5386" width="12.5703125" style="763"/>
    <col min="5387" max="5387" width="16.7109375" style="763" customWidth="1"/>
    <col min="5388" max="5388" width="22.85546875" style="763" customWidth="1"/>
    <col min="5389" max="5632" width="12.5703125" style="763"/>
    <col min="5633" max="5633" width="5" style="763" customWidth="1"/>
    <col min="5634" max="5634" width="2" style="763" customWidth="1"/>
    <col min="5635" max="5635" width="57.140625" style="763" customWidth="1"/>
    <col min="5636" max="5636" width="20.140625" style="763" customWidth="1"/>
    <col min="5637" max="5640" width="21.42578125" style="763" customWidth="1"/>
    <col min="5641" max="5641" width="16.7109375" style="763" customWidth="1"/>
    <col min="5642" max="5642" width="12.5703125" style="763"/>
    <col min="5643" max="5643" width="16.7109375" style="763" customWidth="1"/>
    <col min="5644" max="5644" width="22.85546875" style="763" customWidth="1"/>
    <col min="5645" max="5888" width="12.5703125" style="763"/>
    <col min="5889" max="5889" width="5" style="763" customWidth="1"/>
    <col min="5890" max="5890" width="2" style="763" customWidth="1"/>
    <col min="5891" max="5891" width="57.140625" style="763" customWidth="1"/>
    <col min="5892" max="5892" width="20.140625" style="763" customWidth="1"/>
    <col min="5893" max="5896" width="21.42578125" style="763" customWidth="1"/>
    <col min="5897" max="5897" width="16.7109375" style="763" customWidth="1"/>
    <col min="5898" max="5898" width="12.5703125" style="763"/>
    <col min="5899" max="5899" width="16.7109375" style="763" customWidth="1"/>
    <col min="5900" max="5900" width="22.85546875" style="763" customWidth="1"/>
    <col min="5901" max="6144" width="12.5703125" style="763"/>
    <col min="6145" max="6145" width="5" style="763" customWidth="1"/>
    <col min="6146" max="6146" width="2" style="763" customWidth="1"/>
    <col min="6147" max="6147" width="57.140625" style="763" customWidth="1"/>
    <col min="6148" max="6148" width="20.140625" style="763" customWidth="1"/>
    <col min="6149" max="6152" width="21.42578125" style="763" customWidth="1"/>
    <col min="6153" max="6153" width="16.7109375" style="763" customWidth="1"/>
    <col min="6154" max="6154" width="12.5703125" style="763"/>
    <col min="6155" max="6155" width="16.7109375" style="763" customWidth="1"/>
    <col min="6156" max="6156" width="22.85546875" style="763" customWidth="1"/>
    <col min="6157" max="6400" width="12.5703125" style="763"/>
    <col min="6401" max="6401" width="5" style="763" customWidth="1"/>
    <col min="6402" max="6402" width="2" style="763" customWidth="1"/>
    <col min="6403" max="6403" width="57.140625" style="763" customWidth="1"/>
    <col min="6404" max="6404" width="20.140625" style="763" customWidth="1"/>
    <col min="6405" max="6408" width="21.42578125" style="763" customWidth="1"/>
    <col min="6409" max="6409" width="16.7109375" style="763" customWidth="1"/>
    <col min="6410" max="6410" width="12.5703125" style="763"/>
    <col min="6411" max="6411" width="16.7109375" style="763" customWidth="1"/>
    <col min="6412" max="6412" width="22.85546875" style="763" customWidth="1"/>
    <col min="6413" max="6656" width="12.5703125" style="763"/>
    <col min="6657" max="6657" width="5" style="763" customWidth="1"/>
    <col min="6658" max="6658" width="2" style="763" customWidth="1"/>
    <col min="6659" max="6659" width="57.140625" style="763" customWidth="1"/>
    <col min="6660" max="6660" width="20.140625" style="763" customWidth="1"/>
    <col min="6661" max="6664" width="21.42578125" style="763" customWidth="1"/>
    <col min="6665" max="6665" width="16.7109375" style="763" customWidth="1"/>
    <col min="6666" max="6666" width="12.5703125" style="763"/>
    <col min="6667" max="6667" width="16.7109375" style="763" customWidth="1"/>
    <col min="6668" max="6668" width="22.85546875" style="763" customWidth="1"/>
    <col min="6669" max="6912" width="12.5703125" style="763"/>
    <col min="6913" max="6913" width="5" style="763" customWidth="1"/>
    <col min="6914" max="6914" width="2" style="763" customWidth="1"/>
    <col min="6915" max="6915" width="57.140625" style="763" customWidth="1"/>
    <col min="6916" max="6916" width="20.140625" style="763" customWidth="1"/>
    <col min="6917" max="6920" width="21.42578125" style="763" customWidth="1"/>
    <col min="6921" max="6921" width="16.7109375" style="763" customWidth="1"/>
    <col min="6922" max="6922" width="12.5703125" style="763"/>
    <col min="6923" max="6923" width="16.7109375" style="763" customWidth="1"/>
    <col min="6924" max="6924" width="22.85546875" style="763" customWidth="1"/>
    <col min="6925" max="7168" width="12.5703125" style="763"/>
    <col min="7169" max="7169" width="5" style="763" customWidth="1"/>
    <col min="7170" max="7170" width="2" style="763" customWidth="1"/>
    <col min="7171" max="7171" width="57.140625" style="763" customWidth="1"/>
    <col min="7172" max="7172" width="20.140625" style="763" customWidth="1"/>
    <col min="7173" max="7176" width="21.42578125" style="763" customWidth="1"/>
    <col min="7177" max="7177" width="16.7109375" style="763" customWidth="1"/>
    <col min="7178" max="7178" width="12.5703125" style="763"/>
    <col min="7179" max="7179" width="16.7109375" style="763" customWidth="1"/>
    <col min="7180" max="7180" width="22.85546875" style="763" customWidth="1"/>
    <col min="7181" max="7424" width="12.5703125" style="763"/>
    <col min="7425" max="7425" width="5" style="763" customWidth="1"/>
    <col min="7426" max="7426" width="2" style="763" customWidth="1"/>
    <col min="7427" max="7427" width="57.140625" style="763" customWidth="1"/>
    <col min="7428" max="7428" width="20.140625" style="763" customWidth="1"/>
    <col min="7429" max="7432" width="21.42578125" style="763" customWidth="1"/>
    <col min="7433" max="7433" width="16.7109375" style="763" customWidth="1"/>
    <col min="7434" max="7434" width="12.5703125" style="763"/>
    <col min="7435" max="7435" width="16.7109375" style="763" customWidth="1"/>
    <col min="7436" max="7436" width="22.85546875" style="763" customWidth="1"/>
    <col min="7437" max="7680" width="12.5703125" style="763"/>
    <col min="7681" max="7681" width="5" style="763" customWidth="1"/>
    <col min="7682" max="7682" width="2" style="763" customWidth="1"/>
    <col min="7683" max="7683" width="57.140625" style="763" customWidth="1"/>
    <col min="7684" max="7684" width="20.140625" style="763" customWidth="1"/>
    <col min="7685" max="7688" width="21.42578125" style="763" customWidth="1"/>
    <col min="7689" max="7689" width="16.7109375" style="763" customWidth="1"/>
    <col min="7690" max="7690" width="12.5703125" style="763"/>
    <col min="7691" max="7691" width="16.7109375" style="763" customWidth="1"/>
    <col min="7692" max="7692" width="22.85546875" style="763" customWidth="1"/>
    <col min="7693" max="7936" width="12.5703125" style="763"/>
    <col min="7937" max="7937" width="5" style="763" customWidth="1"/>
    <col min="7938" max="7938" width="2" style="763" customWidth="1"/>
    <col min="7939" max="7939" width="57.140625" style="763" customWidth="1"/>
    <col min="7940" max="7940" width="20.140625" style="763" customWidth="1"/>
    <col min="7941" max="7944" width="21.42578125" style="763" customWidth="1"/>
    <col min="7945" max="7945" width="16.7109375" style="763" customWidth="1"/>
    <col min="7946" max="7946" width="12.5703125" style="763"/>
    <col min="7947" max="7947" width="16.7109375" style="763" customWidth="1"/>
    <col min="7948" max="7948" width="22.85546875" style="763" customWidth="1"/>
    <col min="7949" max="8192" width="12.5703125" style="763"/>
    <col min="8193" max="8193" width="5" style="763" customWidth="1"/>
    <col min="8194" max="8194" width="2" style="763" customWidth="1"/>
    <col min="8195" max="8195" width="57.140625" style="763" customWidth="1"/>
    <col min="8196" max="8196" width="20.140625" style="763" customWidth="1"/>
    <col min="8197" max="8200" width="21.42578125" style="763" customWidth="1"/>
    <col min="8201" max="8201" width="16.7109375" style="763" customWidth="1"/>
    <col min="8202" max="8202" width="12.5703125" style="763"/>
    <col min="8203" max="8203" width="16.7109375" style="763" customWidth="1"/>
    <col min="8204" max="8204" width="22.85546875" style="763" customWidth="1"/>
    <col min="8205" max="8448" width="12.5703125" style="763"/>
    <col min="8449" max="8449" width="5" style="763" customWidth="1"/>
    <col min="8450" max="8450" width="2" style="763" customWidth="1"/>
    <col min="8451" max="8451" width="57.140625" style="763" customWidth="1"/>
    <col min="8452" max="8452" width="20.140625" style="763" customWidth="1"/>
    <col min="8453" max="8456" width="21.42578125" style="763" customWidth="1"/>
    <col min="8457" max="8457" width="16.7109375" style="763" customWidth="1"/>
    <col min="8458" max="8458" width="12.5703125" style="763"/>
    <col min="8459" max="8459" width="16.7109375" style="763" customWidth="1"/>
    <col min="8460" max="8460" width="22.85546875" style="763" customWidth="1"/>
    <col min="8461" max="8704" width="12.5703125" style="763"/>
    <col min="8705" max="8705" width="5" style="763" customWidth="1"/>
    <col min="8706" max="8706" width="2" style="763" customWidth="1"/>
    <col min="8707" max="8707" width="57.140625" style="763" customWidth="1"/>
    <col min="8708" max="8708" width="20.140625" style="763" customWidth="1"/>
    <col min="8709" max="8712" width="21.42578125" style="763" customWidth="1"/>
    <col min="8713" max="8713" width="16.7109375" style="763" customWidth="1"/>
    <col min="8714" max="8714" width="12.5703125" style="763"/>
    <col min="8715" max="8715" width="16.7109375" style="763" customWidth="1"/>
    <col min="8716" max="8716" width="22.85546875" style="763" customWidth="1"/>
    <col min="8717" max="8960" width="12.5703125" style="763"/>
    <col min="8961" max="8961" width="5" style="763" customWidth="1"/>
    <col min="8962" max="8962" width="2" style="763" customWidth="1"/>
    <col min="8963" max="8963" width="57.140625" style="763" customWidth="1"/>
    <col min="8964" max="8964" width="20.140625" style="763" customWidth="1"/>
    <col min="8965" max="8968" width="21.42578125" style="763" customWidth="1"/>
    <col min="8969" max="8969" width="16.7109375" style="763" customWidth="1"/>
    <col min="8970" max="8970" width="12.5703125" style="763"/>
    <col min="8971" max="8971" width="16.7109375" style="763" customWidth="1"/>
    <col min="8972" max="8972" width="22.85546875" style="763" customWidth="1"/>
    <col min="8973" max="9216" width="12.5703125" style="763"/>
    <col min="9217" max="9217" width="5" style="763" customWidth="1"/>
    <col min="9218" max="9218" width="2" style="763" customWidth="1"/>
    <col min="9219" max="9219" width="57.140625" style="763" customWidth="1"/>
    <col min="9220" max="9220" width="20.140625" style="763" customWidth="1"/>
    <col min="9221" max="9224" width="21.42578125" style="763" customWidth="1"/>
    <col min="9225" max="9225" width="16.7109375" style="763" customWidth="1"/>
    <col min="9226" max="9226" width="12.5703125" style="763"/>
    <col min="9227" max="9227" width="16.7109375" style="763" customWidth="1"/>
    <col min="9228" max="9228" width="22.85546875" style="763" customWidth="1"/>
    <col min="9229" max="9472" width="12.5703125" style="763"/>
    <col min="9473" max="9473" width="5" style="763" customWidth="1"/>
    <col min="9474" max="9474" width="2" style="763" customWidth="1"/>
    <col min="9475" max="9475" width="57.140625" style="763" customWidth="1"/>
    <col min="9476" max="9476" width="20.140625" style="763" customWidth="1"/>
    <col min="9477" max="9480" width="21.42578125" style="763" customWidth="1"/>
    <col min="9481" max="9481" width="16.7109375" style="763" customWidth="1"/>
    <col min="9482" max="9482" width="12.5703125" style="763"/>
    <col min="9483" max="9483" width="16.7109375" style="763" customWidth="1"/>
    <col min="9484" max="9484" width="22.85546875" style="763" customWidth="1"/>
    <col min="9485" max="9728" width="12.5703125" style="763"/>
    <col min="9729" max="9729" width="5" style="763" customWidth="1"/>
    <col min="9730" max="9730" width="2" style="763" customWidth="1"/>
    <col min="9731" max="9731" width="57.140625" style="763" customWidth="1"/>
    <col min="9732" max="9732" width="20.140625" style="763" customWidth="1"/>
    <col min="9733" max="9736" width="21.42578125" style="763" customWidth="1"/>
    <col min="9737" max="9737" width="16.7109375" style="763" customWidth="1"/>
    <col min="9738" max="9738" width="12.5703125" style="763"/>
    <col min="9739" max="9739" width="16.7109375" style="763" customWidth="1"/>
    <col min="9740" max="9740" width="22.85546875" style="763" customWidth="1"/>
    <col min="9741" max="9984" width="12.5703125" style="763"/>
    <col min="9985" max="9985" width="5" style="763" customWidth="1"/>
    <col min="9986" max="9986" width="2" style="763" customWidth="1"/>
    <col min="9987" max="9987" width="57.140625" style="763" customWidth="1"/>
    <col min="9988" max="9988" width="20.140625" style="763" customWidth="1"/>
    <col min="9989" max="9992" width="21.42578125" style="763" customWidth="1"/>
    <col min="9993" max="9993" width="16.7109375" style="763" customWidth="1"/>
    <col min="9994" max="9994" width="12.5703125" style="763"/>
    <col min="9995" max="9995" width="16.7109375" style="763" customWidth="1"/>
    <col min="9996" max="9996" width="22.85546875" style="763" customWidth="1"/>
    <col min="9997" max="10240" width="12.5703125" style="763"/>
    <col min="10241" max="10241" width="5" style="763" customWidth="1"/>
    <col min="10242" max="10242" width="2" style="763" customWidth="1"/>
    <col min="10243" max="10243" width="57.140625" style="763" customWidth="1"/>
    <col min="10244" max="10244" width="20.140625" style="763" customWidth="1"/>
    <col min="10245" max="10248" width="21.42578125" style="763" customWidth="1"/>
    <col min="10249" max="10249" width="16.7109375" style="763" customWidth="1"/>
    <col min="10250" max="10250" width="12.5703125" style="763"/>
    <col min="10251" max="10251" width="16.7109375" style="763" customWidth="1"/>
    <col min="10252" max="10252" width="22.85546875" style="763" customWidth="1"/>
    <col min="10253" max="10496" width="12.5703125" style="763"/>
    <col min="10497" max="10497" width="5" style="763" customWidth="1"/>
    <col min="10498" max="10498" width="2" style="763" customWidth="1"/>
    <col min="10499" max="10499" width="57.140625" style="763" customWidth="1"/>
    <col min="10500" max="10500" width="20.140625" style="763" customWidth="1"/>
    <col min="10501" max="10504" width="21.42578125" style="763" customWidth="1"/>
    <col min="10505" max="10505" width="16.7109375" style="763" customWidth="1"/>
    <col min="10506" max="10506" width="12.5703125" style="763"/>
    <col min="10507" max="10507" width="16.7109375" style="763" customWidth="1"/>
    <col min="10508" max="10508" width="22.85546875" style="763" customWidth="1"/>
    <col min="10509" max="10752" width="12.5703125" style="763"/>
    <col min="10753" max="10753" width="5" style="763" customWidth="1"/>
    <col min="10754" max="10754" width="2" style="763" customWidth="1"/>
    <col min="10755" max="10755" width="57.140625" style="763" customWidth="1"/>
    <col min="10756" max="10756" width="20.140625" style="763" customWidth="1"/>
    <col min="10757" max="10760" width="21.42578125" style="763" customWidth="1"/>
    <col min="10761" max="10761" width="16.7109375" style="763" customWidth="1"/>
    <col min="10762" max="10762" width="12.5703125" style="763"/>
    <col min="10763" max="10763" width="16.7109375" style="763" customWidth="1"/>
    <col min="10764" max="10764" width="22.85546875" style="763" customWidth="1"/>
    <col min="10765" max="11008" width="12.5703125" style="763"/>
    <col min="11009" max="11009" width="5" style="763" customWidth="1"/>
    <col min="11010" max="11010" width="2" style="763" customWidth="1"/>
    <col min="11011" max="11011" width="57.140625" style="763" customWidth="1"/>
    <col min="11012" max="11012" width="20.140625" style="763" customWidth="1"/>
    <col min="11013" max="11016" width="21.42578125" style="763" customWidth="1"/>
    <col min="11017" max="11017" width="16.7109375" style="763" customWidth="1"/>
    <col min="11018" max="11018" width="12.5703125" style="763"/>
    <col min="11019" max="11019" width="16.7109375" style="763" customWidth="1"/>
    <col min="11020" max="11020" width="22.85546875" style="763" customWidth="1"/>
    <col min="11021" max="11264" width="12.5703125" style="763"/>
    <col min="11265" max="11265" width="5" style="763" customWidth="1"/>
    <col min="11266" max="11266" width="2" style="763" customWidth="1"/>
    <col min="11267" max="11267" width="57.140625" style="763" customWidth="1"/>
    <col min="11268" max="11268" width="20.140625" style="763" customWidth="1"/>
    <col min="11269" max="11272" width="21.42578125" style="763" customWidth="1"/>
    <col min="11273" max="11273" width="16.7109375" style="763" customWidth="1"/>
    <col min="11274" max="11274" width="12.5703125" style="763"/>
    <col min="11275" max="11275" width="16.7109375" style="763" customWidth="1"/>
    <col min="11276" max="11276" width="22.85546875" style="763" customWidth="1"/>
    <col min="11277" max="11520" width="12.5703125" style="763"/>
    <col min="11521" max="11521" width="5" style="763" customWidth="1"/>
    <col min="11522" max="11522" width="2" style="763" customWidth="1"/>
    <col min="11523" max="11523" width="57.140625" style="763" customWidth="1"/>
    <col min="11524" max="11524" width="20.140625" style="763" customWidth="1"/>
    <col min="11525" max="11528" width="21.42578125" style="763" customWidth="1"/>
    <col min="11529" max="11529" width="16.7109375" style="763" customWidth="1"/>
    <col min="11530" max="11530" width="12.5703125" style="763"/>
    <col min="11531" max="11531" width="16.7109375" style="763" customWidth="1"/>
    <col min="11532" max="11532" width="22.85546875" style="763" customWidth="1"/>
    <col min="11533" max="11776" width="12.5703125" style="763"/>
    <col min="11777" max="11777" width="5" style="763" customWidth="1"/>
    <col min="11778" max="11778" width="2" style="763" customWidth="1"/>
    <col min="11779" max="11779" width="57.140625" style="763" customWidth="1"/>
    <col min="11780" max="11780" width="20.140625" style="763" customWidth="1"/>
    <col min="11781" max="11784" width="21.42578125" style="763" customWidth="1"/>
    <col min="11785" max="11785" width="16.7109375" style="763" customWidth="1"/>
    <col min="11786" max="11786" width="12.5703125" style="763"/>
    <col min="11787" max="11787" width="16.7109375" style="763" customWidth="1"/>
    <col min="11788" max="11788" width="22.85546875" style="763" customWidth="1"/>
    <col min="11789" max="12032" width="12.5703125" style="763"/>
    <col min="12033" max="12033" width="5" style="763" customWidth="1"/>
    <col min="12034" max="12034" width="2" style="763" customWidth="1"/>
    <col min="12035" max="12035" width="57.140625" style="763" customWidth="1"/>
    <col min="12036" max="12036" width="20.140625" style="763" customWidth="1"/>
    <col min="12037" max="12040" width="21.42578125" style="763" customWidth="1"/>
    <col min="12041" max="12041" width="16.7109375" style="763" customWidth="1"/>
    <col min="12042" max="12042" width="12.5703125" style="763"/>
    <col min="12043" max="12043" width="16.7109375" style="763" customWidth="1"/>
    <col min="12044" max="12044" width="22.85546875" style="763" customWidth="1"/>
    <col min="12045" max="12288" width="12.5703125" style="763"/>
    <col min="12289" max="12289" width="5" style="763" customWidth="1"/>
    <col min="12290" max="12290" width="2" style="763" customWidth="1"/>
    <col min="12291" max="12291" width="57.140625" style="763" customWidth="1"/>
    <col min="12292" max="12292" width="20.140625" style="763" customWidth="1"/>
    <col min="12293" max="12296" width="21.42578125" style="763" customWidth="1"/>
    <col min="12297" max="12297" width="16.7109375" style="763" customWidth="1"/>
    <col min="12298" max="12298" width="12.5703125" style="763"/>
    <col min="12299" max="12299" width="16.7109375" style="763" customWidth="1"/>
    <col min="12300" max="12300" width="22.85546875" style="763" customWidth="1"/>
    <col min="12301" max="12544" width="12.5703125" style="763"/>
    <col min="12545" max="12545" width="5" style="763" customWidth="1"/>
    <col min="12546" max="12546" width="2" style="763" customWidth="1"/>
    <col min="12547" max="12547" width="57.140625" style="763" customWidth="1"/>
    <col min="12548" max="12548" width="20.140625" style="763" customWidth="1"/>
    <col min="12549" max="12552" width="21.42578125" style="763" customWidth="1"/>
    <col min="12553" max="12553" width="16.7109375" style="763" customWidth="1"/>
    <col min="12554" max="12554" width="12.5703125" style="763"/>
    <col min="12555" max="12555" width="16.7109375" style="763" customWidth="1"/>
    <col min="12556" max="12556" width="22.85546875" style="763" customWidth="1"/>
    <col min="12557" max="12800" width="12.5703125" style="763"/>
    <col min="12801" max="12801" width="5" style="763" customWidth="1"/>
    <col min="12802" max="12802" width="2" style="763" customWidth="1"/>
    <col min="12803" max="12803" width="57.140625" style="763" customWidth="1"/>
    <col min="12804" max="12804" width="20.140625" style="763" customWidth="1"/>
    <col min="12805" max="12808" width="21.42578125" style="763" customWidth="1"/>
    <col min="12809" max="12809" width="16.7109375" style="763" customWidth="1"/>
    <col min="12810" max="12810" width="12.5703125" style="763"/>
    <col min="12811" max="12811" width="16.7109375" style="763" customWidth="1"/>
    <col min="12812" max="12812" width="22.85546875" style="763" customWidth="1"/>
    <col min="12813" max="13056" width="12.5703125" style="763"/>
    <col min="13057" max="13057" width="5" style="763" customWidth="1"/>
    <col min="13058" max="13058" width="2" style="763" customWidth="1"/>
    <col min="13059" max="13059" width="57.140625" style="763" customWidth="1"/>
    <col min="13060" max="13060" width="20.140625" style="763" customWidth="1"/>
    <col min="13061" max="13064" width="21.42578125" style="763" customWidth="1"/>
    <col min="13065" max="13065" width="16.7109375" style="763" customWidth="1"/>
    <col min="13066" max="13066" width="12.5703125" style="763"/>
    <col min="13067" max="13067" width="16.7109375" style="763" customWidth="1"/>
    <col min="13068" max="13068" width="22.85546875" style="763" customWidth="1"/>
    <col min="13069" max="13312" width="12.5703125" style="763"/>
    <col min="13313" max="13313" width="5" style="763" customWidth="1"/>
    <col min="13314" max="13314" width="2" style="763" customWidth="1"/>
    <col min="13315" max="13315" width="57.140625" style="763" customWidth="1"/>
    <col min="13316" max="13316" width="20.140625" style="763" customWidth="1"/>
    <col min="13317" max="13320" width="21.42578125" style="763" customWidth="1"/>
    <col min="13321" max="13321" width="16.7109375" style="763" customWidth="1"/>
    <col min="13322" max="13322" width="12.5703125" style="763"/>
    <col min="13323" max="13323" width="16.7109375" style="763" customWidth="1"/>
    <col min="13324" max="13324" width="22.85546875" style="763" customWidth="1"/>
    <col min="13325" max="13568" width="12.5703125" style="763"/>
    <col min="13569" max="13569" width="5" style="763" customWidth="1"/>
    <col min="13570" max="13570" width="2" style="763" customWidth="1"/>
    <col min="13571" max="13571" width="57.140625" style="763" customWidth="1"/>
    <col min="13572" max="13572" width="20.140625" style="763" customWidth="1"/>
    <col min="13573" max="13576" width="21.42578125" style="763" customWidth="1"/>
    <col min="13577" max="13577" width="16.7109375" style="763" customWidth="1"/>
    <col min="13578" max="13578" width="12.5703125" style="763"/>
    <col min="13579" max="13579" width="16.7109375" style="763" customWidth="1"/>
    <col min="13580" max="13580" width="22.85546875" style="763" customWidth="1"/>
    <col min="13581" max="13824" width="12.5703125" style="763"/>
    <col min="13825" max="13825" width="5" style="763" customWidth="1"/>
    <col min="13826" max="13826" width="2" style="763" customWidth="1"/>
    <col min="13827" max="13827" width="57.140625" style="763" customWidth="1"/>
    <col min="13828" max="13828" width="20.140625" style="763" customWidth="1"/>
    <col min="13829" max="13832" width="21.42578125" style="763" customWidth="1"/>
    <col min="13833" max="13833" width="16.7109375" style="763" customWidth="1"/>
    <col min="13834" max="13834" width="12.5703125" style="763"/>
    <col min="13835" max="13835" width="16.7109375" style="763" customWidth="1"/>
    <col min="13836" max="13836" width="22.85546875" style="763" customWidth="1"/>
    <col min="13837" max="14080" width="12.5703125" style="763"/>
    <col min="14081" max="14081" width="5" style="763" customWidth="1"/>
    <col min="14082" max="14082" width="2" style="763" customWidth="1"/>
    <col min="14083" max="14083" width="57.140625" style="763" customWidth="1"/>
    <col min="14084" max="14084" width="20.140625" style="763" customWidth="1"/>
    <col min="14085" max="14088" width="21.42578125" style="763" customWidth="1"/>
    <col min="14089" max="14089" width="16.7109375" style="763" customWidth="1"/>
    <col min="14090" max="14090" width="12.5703125" style="763"/>
    <col min="14091" max="14091" width="16.7109375" style="763" customWidth="1"/>
    <col min="14092" max="14092" width="22.85546875" style="763" customWidth="1"/>
    <col min="14093" max="14336" width="12.5703125" style="763"/>
    <col min="14337" max="14337" width="5" style="763" customWidth="1"/>
    <col min="14338" max="14338" width="2" style="763" customWidth="1"/>
    <col min="14339" max="14339" width="57.140625" style="763" customWidth="1"/>
    <col min="14340" max="14340" width="20.140625" style="763" customWidth="1"/>
    <col min="14341" max="14344" width="21.42578125" style="763" customWidth="1"/>
    <col min="14345" max="14345" width="16.7109375" style="763" customWidth="1"/>
    <col min="14346" max="14346" width="12.5703125" style="763"/>
    <col min="14347" max="14347" width="16.7109375" style="763" customWidth="1"/>
    <col min="14348" max="14348" width="22.85546875" style="763" customWidth="1"/>
    <col min="14349" max="14592" width="12.5703125" style="763"/>
    <col min="14593" max="14593" width="5" style="763" customWidth="1"/>
    <col min="14594" max="14594" width="2" style="763" customWidth="1"/>
    <col min="14595" max="14595" width="57.140625" style="763" customWidth="1"/>
    <col min="14596" max="14596" width="20.140625" style="763" customWidth="1"/>
    <col min="14597" max="14600" width="21.42578125" style="763" customWidth="1"/>
    <col min="14601" max="14601" width="16.7109375" style="763" customWidth="1"/>
    <col min="14602" max="14602" width="12.5703125" style="763"/>
    <col min="14603" max="14603" width="16.7109375" style="763" customWidth="1"/>
    <col min="14604" max="14604" width="22.85546875" style="763" customWidth="1"/>
    <col min="14605" max="14848" width="12.5703125" style="763"/>
    <col min="14849" max="14849" width="5" style="763" customWidth="1"/>
    <col min="14850" max="14850" width="2" style="763" customWidth="1"/>
    <col min="14851" max="14851" width="57.140625" style="763" customWidth="1"/>
    <col min="14852" max="14852" width="20.140625" style="763" customWidth="1"/>
    <col min="14853" max="14856" width="21.42578125" style="763" customWidth="1"/>
    <col min="14857" max="14857" width="16.7109375" style="763" customWidth="1"/>
    <col min="14858" max="14858" width="12.5703125" style="763"/>
    <col min="14859" max="14859" width="16.7109375" style="763" customWidth="1"/>
    <col min="14860" max="14860" width="22.85546875" style="763" customWidth="1"/>
    <col min="14861" max="15104" width="12.5703125" style="763"/>
    <col min="15105" max="15105" width="5" style="763" customWidth="1"/>
    <col min="15106" max="15106" width="2" style="763" customWidth="1"/>
    <col min="15107" max="15107" width="57.140625" style="763" customWidth="1"/>
    <col min="15108" max="15108" width="20.140625" style="763" customWidth="1"/>
    <col min="15109" max="15112" width="21.42578125" style="763" customWidth="1"/>
    <col min="15113" max="15113" width="16.7109375" style="763" customWidth="1"/>
    <col min="15114" max="15114" width="12.5703125" style="763"/>
    <col min="15115" max="15115" width="16.7109375" style="763" customWidth="1"/>
    <col min="15116" max="15116" width="22.85546875" style="763" customWidth="1"/>
    <col min="15117" max="15360" width="12.5703125" style="763"/>
    <col min="15361" max="15361" width="5" style="763" customWidth="1"/>
    <col min="15362" max="15362" width="2" style="763" customWidth="1"/>
    <col min="15363" max="15363" width="57.140625" style="763" customWidth="1"/>
    <col min="15364" max="15364" width="20.140625" style="763" customWidth="1"/>
    <col min="15365" max="15368" width="21.42578125" style="763" customWidth="1"/>
    <col min="15369" max="15369" width="16.7109375" style="763" customWidth="1"/>
    <col min="15370" max="15370" width="12.5703125" style="763"/>
    <col min="15371" max="15371" width="16.7109375" style="763" customWidth="1"/>
    <col min="15372" max="15372" width="22.85546875" style="763" customWidth="1"/>
    <col min="15373" max="15616" width="12.5703125" style="763"/>
    <col min="15617" max="15617" width="5" style="763" customWidth="1"/>
    <col min="15618" max="15618" width="2" style="763" customWidth="1"/>
    <col min="15619" max="15619" width="57.140625" style="763" customWidth="1"/>
    <col min="15620" max="15620" width="20.140625" style="763" customWidth="1"/>
    <col min="15621" max="15624" width="21.42578125" style="763" customWidth="1"/>
    <col min="15625" max="15625" width="16.7109375" style="763" customWidth="1"/>
    <col min="15626" max="15626" width="12.5703125" style="763"/>
    <col min="15627" max="15627" width="16.7109375" style="763" customWidth="1"/>
    <col min="15628" max="15628" width="22.85546875" style="763" customWidth="1"/>
    <col min="15629" max="15872" width="12.5703125" style="763"/>
    <col min="15873" max="15873" width="5" style="763" customWidth="1"/>
    <col min="15874" max="15874" width="2" style="763" customWidth="1"/>
    <col min="15875" max="15875" width="57.140625" style="763" customWidth="1"/>
    <col min="15876" max="15876" width="20.140625" style="763" customWidth="1"/>
    <col min="15877" max="15880" width="21.42578125" style="763" customWidth="1"/>
    <col min="15881" max="15881" width="16.7109375" style="763" customWidth="1"/>
    <col min="15882" max="15882" width="12.5703125" style="763"/>
    <col min="15883" max="15883" width="16.7109375" style="763" customWidth="1"/>
    <col min="15884" max="15884" width="22.85546875" style="763" customWidth="1"/>
    <col min="15885" max="16128" width="12.5703125" style="763"/>
    <col min="16129" max="16129" width="5" style="763" customWidth="1"/>
    <col min="16130" max="16130" width="2" style="763" customWidth="1"/>
    <col min="16131" max="16131" width="57.140625" style="763" customWidth="1"/>
    <col min="16132" max="16132" width="20.140625" style="763" customWidth="1"/>
    <col min="16133" max="16136" width="21.42578125" style="763" customWidth="1"/>
    <col min="16137" max="16137" width="16.7109375" style="763" customWidth="1"/>
    <col min="16138" max="16138" width="12.5703125" style="763"/>
    <col min="16139" max="16139" width="16.7109375" style="763" customWidth="1"/>
    <col min="16140" max="16140" width="22.85546875" style="763" customWidth="1"/>
    <col min="16141" max="16384" width="12.5703125" style="763"/>
  </cols>
  <sheetData>
    <row r="1" spans="1:65" ht="16.5" customHeight="1">
      <c r="A1" s="1580" t="s">
        <v>650</v>
      </c>
      <c r="B1" s="1580"/>
      <c r="C1" s="1580"/>
      <c r="D1" s="761"/>
      <c r="E1" s="761"/>
      <c r="F1" s="761"/>
      <c r="G1" s="762"/>
      <c r="H1" s="762"/>
    </row>
    <row r="2" spans="1:65" ht="26.25" customHeight="1">
      <c r="A2" s="1581" t="s">
        <v>651</v>
      </c>
      <c r="B2" s="1581"/>
      <c r="C2" s="1581"/>
      <c r="D2" s="1581"/>
      <c r="E2" s="1581"/>
      <c r="F2" s="1581"/>
      <c r="G2" s="1581"/>
      <c r="H2" s="1581"/>
    </row>
    <row r="3" spans="1:65" ht="12" customHeight="1">
      <c r="A3" s="761"/>
      <c r="B3" s="761"/>
      <c r="C3" s="764"/>
      <c r="D3" s="765"/>
      <c r="E3" s="765"/>
      <c r="F3" s="765"/>
      <c r="G3" s="766"/>
      <c r="H3" s="766"/>
    </row>
    <row r="4" spans="1:65" ht="15" customHeight="1">
      <c r="A4" s="767"/>
      <c r="B4" s="767"/>
      <c r="C4" s="764"/>
      <c r="D4" s="765"/>
      <c r="E4" s="765"/>
      <c r="F4" s="765"/>
      <c r="G4" s="766"/>
      <c r="H4" s="768" t="s">
        <v>2</v>
      </c>
    </row>
    <row r="5" spans="1:65" ht="16.5" customHeight="1">
      <c r="A5" s="769"/>
      <c r="B5" s="762"/>
      <c r="C5" s="770"/>
      <c r="D5" s="1582" t="s">
        <v>632</v>
      </c>
      <c r="E5" s="1583"/>
      <c r="F5" s="1584"/>
      <c r="G5" s="1585" t="s">
        <v>631</v>
      </c>
      <c r="H5" s="1586"/>
    </row>
    <row r="6" spans="1:65" ht="15" customHeight="1">
      <c r="A6" s="771"/>
      <c r="B6" s="762"/>
      <c r="C6" s="772"/>
      <c r="D6" s="1587" t="s">
        <v>630</v>
      </c>
      <c r="E6" s="1588"/>
      <c r="F6" s="1589"/>
      <c r="G6" s="1565" t="s">
        <v>630</v>
      </c>
      <c r="H6" s="1566"/>
    </row>
    <row r="7" spans="1:65" ht="15.75">
      <c r="A7" s="771"/>
      <c r="B7" s="762"/>
      <c r="C7" s="773" t="s">
        <v>3</v>
      </c>
      <c r="D7" s="774"/>
      <c r="E7" s="775" t="s">
        <v>605</v>
      </c>
      <c r="F7" s="776"/>
      <c r="G7" s="777" t="s">
        <v>4</v>
      </c>
      <c r="H7" s="778" t="s">
        <v>4</v>
      </c>
    </row>
    <row r="8" spans="1:65" ht="14.25" customHeight="1">
      <c r="A8" s="771"/>
      <c r="B8" s="762"/>
      <c r="C8" s="779"/>
      <c r="D8" s="780"/>
      <c r="E8" s="781"/>
      <c r="F8" s="782" t="s">
        <v>605</v>
      </c>
      <c r="G8" s="783" t="s">
        <v>629</v>
      </c>
      <c r="H8" s="778" t="s">
        <v>628</v>
      </c>
    </row>
    <row r="9" spans="1:65" ht="14.25" customHeight="1">
      <c r="A9" s="771"/>
      <c r="B9" s="762"/>
      <c r="C9" s="784"/>
      <c r="D9" s="785" t="s">
        <v>627</v>
      </c>
      <c r="E9" s="786" t="s">
        <v>626</v>
      </c>
      <c r="F9" s="787" t="s">
        <v>625</v>
      </c>
      <c r="G9" s="783" t="s">
        <v>624</v>
      </c>
      <c r="H9" s="778" t="s">
        <v>623</v>
      </c>
    </row>
    <row r="10" spans="1:65" ht="14.25" customHeight="1">
      <c r="A10" s="788"/>
      <c r="B10" s="767"/>
      <c r="C10" s="789"/>
      <c r="D10" s="790"/>
      <c r="E10" s="791"/>
      <c r="F10" s="787" t="s">
        <v>622</v>
      </c>
      <c r="G10" s="792" t="s">
        <v>621</v>
      </c>
      <c r="H10" s="793"/>
    </row>
    <row r="11" spans="1:65" ht="9.9499999999999993" customHeight="1">
      <c r="A11" s="794"/>
      <c r="B11" s="795"/>
      <c r="C11" s="796" t="s">
        <v>464</v>
      </c>
      <c r="D11" s="797">
        <v>2</v>
      </c>
      <c r="E11" s="798">
        <v>3</v>
      </c>
      <c r="F11" s="798">
        <v>4</v>
      </c>
      <c r="G11" s="799">
        <v>5</v>
      </c>
      <c r="H11" s="800">
        <v>6</v>
      </c>
    </row>
    <row r="12" spans="1:65" ht="15.75" customHeight="1">
      <c r="A12" s="769"/>
      <c r="B12" s="801"/>
      <c r="C12" s="802" t="s">
        <v>4</v>
      </c>
      <c r="D12" s="803" t="s">
        <v>4</v>
      </c>
      <c r="E12" s="804" t="s">
        <v>125</v>
      </c>
      <c r="F12" s="805"/>
      <c r="G12" s="806" t="s">
        <v>4</v>
      </c>
      <c r="H12" s="807" t="s">
        <v>125</v>
      </c>
    </row>
    <row r="13" spans="1:65" ht="15.75">
      <c r="A13" s="1576" t="s">
        <v>41</v>
      </c>
      <c r="B13" s="1577"/>
      <c r="C13" s="1578"/>
      <c r="D13" s="803">
        <v>69089.508420000027</v>
      </c>
      <c r="E13" s="808">
        <v>21.975999999999999</v>
      </c>
      <c r="F13" s="808">
        <v>0</v>
      </c>
      <c r="G13" s="806">
        <v>21.975999999999999</v>
      </c>
      <c r="H13" s="807">
        <v>0</v>
      </c>
    </row>
    <row r="14" spans="1:65" s="816" customFormat="1" ht="24" customHeight="1">
      <c r="A14" s="809" t="s">
        <v>367</v>
      </c>
      <c r="B14" s="810" t="s">
        <v>48</v>
      </c>
      <c r="C14" s="811" t="s">
        <v>368</v>
      </c>
      <c r="D14" s="812">
        <v>25693.207420000013</v>
      </c>
      <c r="E14" s="813">
        <v>0</v>
      </c>
      <c r="F14" s="813">
        <v>0</v>
      </c>
      <c r="G14" s="814">
        <v>0</v>
      </c>
      <c r="H14" s="815">
        <v>0</v>
      </c>
      <c r="I14" s="763"/>
      <c r="J14" s="763"/>
      <c r="K14" s="763"/>
      <c r="L14" s="763"/>
      <c r="M14" s="763"/>
      <c r="N14" s="763"/>
      <c r="O14" s="763"/>
      <c r="P14" s="763"/>
      <c r="Q14" s="763"/>
      <c r="R14" s="763"/>
      <c r="S14" s="763"/>
      <c r="T14" s="763"/>
      <c r="U14" s="763"/>
      <c r="V14" s="763"/>
      <c r="W14" s="763"/>
      <c r="X14" s="763"/>
      <c r="Y14" s="763"/>
      <c r="Z14" s="763"/>
      <c r="AA14" s="763"/>
      <c r="AB14" s="763"/>
      <c r="AC14" s="763"/>
      <c r="AD14" s="763"/>
      <c r="AE14" s="763"/>
      <c r="AF14" s="763"/>
      <c r="AG14" s="763"/>
      <c r="AH14" s="763"/>
      <c r="AI14" s="763"/>
      <c r="AJ14" s="763"/>
      <c r="AK14" s="763"/>
      <c r="AL14" s="763"/>
      <c r="AM14" s="763"/>
      <c r="AN14" s="763"/>
      <c r="AO14" s="763"/>
      <c r="AP14" s="763"/>
      <c r="AQ14" s="763"/>
      <c r="AR14" s="763"/>
      <c r="AS14" s="763"/>
      <c r="AT14" s="763"/>
      <c r="AU14" s="763"/>
      <c r="AV14" s="763"/>
      <c r="AW14" s="763"/>
      <c r="AX14" s="763"/>
      <c r="AY14" s="763"/>
      <c r="AZ14" s="763"/>
      <c r="BA14" s="763"/>
      <c r="BB14" s="763"/>
      <c r="BC14" s="763"/>
      <c r="BD14" s="763"/>
      <c r="BE14" s="763"/>
      <c r="BF14" s="763"/>
      <c r="BG14" s="763"/>
      <c r="BH14" s="763"/>
      <c r="BI14" s="763"/>
      <c r="BJ14" s="763"/>
      <c r="BK14" s="763"/>
      <c r="BL14" s="763"/>
      <c r="BM14" s="763"/>
    </row>
    <row r="15" spans="1:65" s="816" customFormat="1" ht="24" customHeight="1">
      <c r="A15" s="809" t="s">
        <v>369</v>
      </c>
      <c r="B15" s="810" t="s">
        <v>48</v>
      </c>
      <c r="C15" s="811" t="s">
        <v>370</v>
      </c>
      <c r="D15" s="812">
        <v>0</v>
      </c>
      <c r="E15" s="813">
        <v>0</v>
      </c>
      <c r="F15" s="817">
        <v>0</v>
      </c>
      <c r="G15" s="818">
        <v>0</v>
      </c>
      <c r="H15" s="815">
        <v>0</v>
      </c>
      <c r="I15" s="763"/>
      <c r="J15" s="763"/>
      <c r="K15" s="763"/>
      <c r="L15" s="763"/>
      <c r="M15" s="763"/>
      <c r="N15" s="763"/>
      <c r="O15" s="763"/>
      <c r="P15" s="763"/>
      <c r="Q15" s="763"/>
      <c r="R15" s="763"/>
      <c r="S15" s="763"/>
      <c r="T15" s="763"/>
      <c r="U15" s="763"/>
      <c r="V15" s="763"/>
      <c r="W15" s="763"/>
      <c r="X15" s="763"/>
      <c r="Y15" s="763"/>
      <c r="Z15" s="763"/>
      <c r="AA15" s="763"/>
      <c r="AB15" s="763"/>
      <c r="AC15" s="763"/>
      <c r="AD15" s="763"/>
      <c r="AE15" s="763"/>
      <c r="AF15" s="763"/>
      <c r="AG15" s="763"/>
      <c r="AH15" s="763"/>
      <c r="AI15" s="763"/>
      <c r="AJ15" s="763"/>
      <c r="AK15" s="763"/>
      <c r="AL15" s="763"/>
      <c r="AM15" s="763"/>
      <c r="AN15" s="763"/>
      <c r="AO15" s="763"/>
      <c r="AP15" s="763"/>
      <c r="AQ15" s="763"/>
      <c r="AR15" s="763"/>
      <c r="AS15" s="763"/>
      <c r="AT15" s="763"/>
      <c r="AU15" s="763"/>
      <c r="AV15" s="763"/>
      <c r="AW15" s="763"/>
      <c r="AX15" s="763"/>
      <c r="AY15" s="763"/>
      <c r="AZ15" s="763"/>
      <c r="BA15" s="763"/>
      <c r="BB15" s="763"/>
      <c r="BC15" s="763"/>
      <c r="BD15" s="763"/>
      <c r="BE15" s="763"/>
      <c r="BF15" s="763"/>
      <c r="BG15" s="763"/>
      <c r="BH15" s="763"/>
      <c r="BI15" s="763"/>
      <c r="BJ15" s="763"/>
      <c r="BK15" s="763"/>
      <c r="BL15" s="763"/>
      <c r="BM15" s="763"/>
    </row>
    <row r="16" spans="1:65" s="816" customFormat="1" ht="24" customHeight="1">
      <c r="A16" s="809" t="s">
        <v>371</v>
      </c>
      <c r="B16" s="810" t="s">
        <v>48</v>
      </c>
      <c r="C16" s="811" t="s">
        <v>372</v>
      </c>
      <c r="D16" s="812">
        <v>345.25912000000011</v>
      </c>
      <c r="E16" s="813">
        <v>0</v>
      </c>
      <c r="F16" s="817">
        <v>0</v>
      </c>
      <c r="G16" s="818">
        <v>0</v>
      </c>
      <c r="H16" s="815">
        <v>0</v>
      </c>
      <c r="I16" s="763"/>
      <c r="J16" s="763"/>
      <c r="K16" s="763"/>
      <c r="L16" s="763"/>
      <c r="M16" s="763"/>
      <c r="N16" s="763"/>
      <c r="O16" s="763"/>
      <c r="P16" s="763"/>
      <c r="Q16" s="763"/>
      <c r="R16" s="763"/>
      <c r="S16" s="763"/>
      <c r="T16" s="763"/>
      <c r="U16" s="763"/>
      <c r="V16" s="763"/>
      <c r="W16" s="763"/>
      <c r="X16" s="763"/>
      <c r="Y16" s="763"/>
      <c r="Z16" s="763"/>
      <c r="AA16" s="763"/>
      <c r="AB16" s="763"/>
      <c r="AC16" s="763"/>
      <c r="AD16" s="763"/>
      <c r="AE16" s="763"/>
      <c r="AF16" s="763"/>
      <c r="AG16" s="763"/>
      <c r="AH16" s="763"/>
      <c r="AI16" s="763"/>
      <c r="AJ16" s="763"/>
      <c r="AK16" s="763"/>
      <c r="AL16" s="763"/>
      <c r="AM16" s="763"/>
      <c r="AN16" s="763"/>
      <c r="AO16" s="763"/>
      <c r="AP16" s="763"/>
      <c r="AQ16" s="763"/>
      <c r="AR16" s="763"/>
      <c r="AS16" s="763"/>
      <c r="AT16" s="763"/>
      <c r="AU16" s="763"/>
      <c r="AV16" s="763"/>
      <c r="AW16" s="763"/>
      <c r="AX16" s="763"/>
      <c r="AY16" s="763"/>
      <c r="AZ16" s="763"/>
      <c r="BA16" s="763"/>
      <c r="BB16" s="763"/>
      <c r="BC16" s="763"/>
      <c r="BD16" s="763"/>
      <c r="BE16" s="763"/>
      <c r="BF16" s="763"/>
      <c r="BG16" s="763"/>
      <c r="BH16" s="763"/>
      <c r="BI16" s="763"/>
      <c r="BJ16" s="763"/>
      <c r="BK16" s="763"/>
      <c r="BL16" s="763"/>
      <c r="BM16" s="763"/>
    </row>
    <row r="17" spans="1:65" s="816" customFormat="1" ht="24" customHeight="1">
      <c r="A17" s="809" t="s">
        <v>380</v>
      </c>
      <c r="B17" s="810" t="s">
        <v>48</v>
      </c>
      <c r="C17" s="811" t="s">
        <v>381</v>
      </c>
      <c r="D17" s="812">
        <v>596.13045999999997</v>
      </c>
      <c r="E17" s="813">
        <v>0</v>
      </c>
      <c r="F17" s="817">
        <v>0</v>
      </c>
      <c r="G17" s="818">
        <v>0</v>
      </c>
      <c r="H17" s="815">
        <v>0</v>
      </c>
      <c r="I17" s="763"/>
      <c r="J17" s="763"/>
      <c r="K17" s="763"/>
      <c r="L17" s="763"/>
      <c r="M17" s="763"/>
      <c r="N17" s="763"/>
      <c r="O17" s="763"/>
      <c r="P17" s="763"/>
      <c r="Q17" s="763"/>
      <c r="R17" s="763"/>
      <c r="S17" s="763"/>
      <c r="T17" s="763"/>
      <c r="U17" s="763"/>
      <c r="V17" s="763"/>
      <c r="W17" s="763"/>
      <c r="X17" s="763"/>
      <c r="Y17" s="763"/>
      <c r="Z17" s="763"/>
      <c r="AA17" s="763"/>
      <c r="AB17" s="763"/>
      <c r="AC17" s="763"/>
      <c r="AD17" s="763"/>
      <c r="AE17" s="763"/>
      <c r="AF17" s="763"/>
      <c r="AG17" s="763"/>
      <c r="AH17" s="763"/>
      <c r="AI17" s="763"/>
      <c r="AJ17" s="763"/>
      <c r="AK17" s="763"/>
      <c r="AL17" s="763"/>
      <c r="AM17" s="763"/>
      <c r="AN17" s="763"/>
      <c r="AO17" s="763"/>
      <c r="AP17" s="763"/>
      <c r="AQ17" s="763"/>
      <c r="AR17" s="763"/>
      <c r="AS17" s="763"/>
      <c r="AT17" s="763"/>
      <c r="AU17" s="763"/>
      <c r="AV17" s="763"/>
      <c r="AW17" s="763"/>
      <c r="AX17" s="763"/>
      <c r="AY17" s="763"/>
      <c r="AZ17" s="763"/>
      <c r="BA17" s="763"/>
      <c r="BB17" s="763"/>
      <c r="BC17" s="763"/>
      <c r="BD17" s="763"/>
      <c r="BE17" s="763"/>
      <c r="BF17" s="763"/>
      <c r="BG17" s="763"/>
      <c r="BH17" s="763"/>
      <c r="BI17" s="763"/>
      <c r="BJ17" s="763"/>
      <c r="BK17" s="763"/>
      <c r="BL17" s="763"/>
      <c r="BM17" s="763"/>
    </row>
    <row r="18" spans="1:65" s="816" customFormat="1" ht="24" customHeight="1">
      <c r="A18" s="809" t="s">
        <v>384</v>
      </c>
      <c r="B18" s="810" t="s">
        <v>48</v>
      </c>
      <c r="C18" s="811" t="s">
        <v>385</v>
      </c>
      <c r="D18" s="812">
        <v>3888.8355999999994</v>
      </c>
      <c r="E18" s="813">
        <v>0</v>
      </c>
      <c r="F18" s="817">
        <v>0</v>
      </c>
      <c r="G18" s="818">
        <v>0</v>
      </c>
      <c r="H18" s="815">
        <v>0</v>
      </c>
      <c r="I18" s="763"/>
      <c r="J18" s="763"/>
      <c r="K18" s="763"/>
      <c r="L18" s="763"/>
      <c r="M18" s="763"/>
      <c r="N18" s="763"/>
      <c r="O18" s="763"/>
      <c r="P18" s="763"/>
      <c r="Q18" s="763"/>
      <c r="R18" s="763"/>
      <c r="S18" s="763"/>
      <c r="T18" s="763"/>
      <c r="U18" s="763"/>
      <c r="V18" s="763"/>
      <c r="W18" s="763"/>
      <c r="X18" s="763"/>
      <c r="Y18" s="763"/>
      <c r="Z18" s="763"/>
      <c r="AA18" s="763"/>
      <c r="AB18" s="763"/>
      <c r="AC18" s="763"/>
      <c r="AD18" s="763"/>
      <c r="AE18" s="763"/>
      <c r="AF18" s="763"/>
      <c r="AG18" s="763"/>
      <c r="AH18" s="763"/>
      <c r="AI18" s="763"/>
      <c r="AJ18" s="763"/>
      <c r="AK18" s="763"/>
      <c r="AL18" s="763"/>
      <c r="AM18" s="763"/>
      <c r="AN18" s="763"/>
      <c r="AO18" s="763"/>
      <c r="AP18" s="763"/>
      <c r="AQ18" s="763"/>
      <c r="AR18" s="763"/>
      <c r="AS18" s="763"/>
      <c r="AT18" s="763"/>
      <c r="AU18" s="763"/>
      <c r="AV18" s="763"/>
      <c r="AW18" s="763"/>
      <c r="AX18" s="763"/>
      <c r="AY18" s="763"/>
      <c r="AZ18" s="763"/>
      <c r="BA18" s="763"/>
      <c r="BB18" s="763"/>
      <c r="BC18" s="763"/>
      <c r="BD18" s="763"/>
      <c r="BE18" s="763"/>
      <c r="BF18" s="763"/>
      <c r="BG18" s="763"/>
      <c r="BH18" s="763"/>
      <c r="BI18" s="763"/>
      <c r="BJ18" s="763"/>
      <c r="BK18" s="763"/>
      <c r="BL18" s="763"/>
      <c r="BM18" s="763"/>
    </row>
    <row r="19" spans="1:65" s="824" customFormat="1" ht="24" customHeight="1">
      <c r="A19" s="819" t="s">
        <v>386</v>
      </c>
      <c r="B19" s="820" t="s">
        <v>48</v>
      </c>
      <c r="C19" s="821" t="s">
        <v>135</v>
      </c>
      <c r="D19" s="812">
        <v>0</v>
      </c>
      <c r="E19" s="813">
        <v>0</v>
      </c>
      <c r="F19" s="817">
        <v>0</v>
      </c>
      <c r="G19" s="822">
        <v>0</v>
      </c>
      <c r="H19" s="815">
        <v>0</v>
      </c>
      <c r="I19" s="823"/>
      <c r="J19" s="823"/>
      <c r="K19" s="823"/>
      <c r="L19" s="823"/>
      <c r="M19" s="823"/>
      <c r="N19" s="823"/>
      <c r="O19" s="823"/>
      <c r="P19" s="823"/>
      <c r="Q19" s="823"/>
      <c r="R19" s="823"/>
      <c r="S19" s="823"/>
      <c r="T19" s="823"/>
      <c r="U19" s="823"/>
      <c r="V19" s="823"/>
      <c r="W19" s="823"/>
      <c r="X19" s="823"/>
      <c r="Y19" s="823"/>
      <c r="Z19" s="823"/>
      <c r="AA19" s="823"/>
      <c r="AB19" s="823"/>
      <c r="AC19" s="823"/>
      <c r="AD19" s="823"/>
      <c r="AE19" s="823"/>
      <c r="AF19" s="823"/>
      <c r="AG19" s="823"/>
      <c r="AH19" s="823"/>
      <c r="AI19" s="823"/>
      <c r="AJ19" s="823"/>
      <c r="AK19" s="823"/>
      <c r="AL19" s="823"/>
      <c r="AM19" s="823"/>
      <c r="AN19" s="823"/>
      <c r="AO19" s="823"/>
      <c r="AP19" s="823"/>
      <c r="AQ19" s="823"/>
      <c r="AR19" s="823"/>
      <c r="AS19" s="823"/>
      <c r="AT19" s="823"/>
      <c r="AU19" s="823"/>
      <c r="AV19" s="823"/>
      <c r="AW19" s="823"/>
      <c r="AX19" s="823"/>
      <c r="AY19" s="823"/>
      <c r="AZ19" s="823"/>
      <c r="BA19" s="823"/>
      <c r="BB19" s="823"/>
      <c r="BC19" s="823"/>
      <c r="BD19" s="823"/>
      <c r="BE19" s="823"/>
      <c r="BF19" s="823"/>
      <c r="BG19" s="823"/>
      <c r="BH19" s="823"/>
      <c r="BI19" s="823"/>
      <c r="BJ19" s="823"/>
      <c r="BK19" s="823"/>
      <c r="BL19" s="823"/>
      <c r="BM19" s="823"/>
    </row>
    <row r="20" spans="1:65" s="824" customFormat="1" ht="24" customHeight="1">
      <c r="A20" s="819" t="s">
        <v>387</v>
      </c>
      <c r="B20" s="825" t="s">
        <v>48</v>
      </c>
      <c r="C20" s="821" t="s">
        <v>388</v>
      </c>
      <c r="D20" s="812">
        <v>2770.4597999999996</v>
      </c>
      <c r="E20" s="813">
        <v>12.6</v>
      </c>
      <c r="F20" s="817">
        <v>0</v>
      </c>
      <c r="G20" s="826">
        <v>12.6</v>
      </c>
      <c r="H20" s="594">
        <v>0</v>
      </c>
      <c r="I20" s="823"/>
      <c r="J20" s="823"/>
      <c r="K20" s="823"/>
      <c r="L20" s="823"/>
      <c r="M20" s="823"/>
      <c r="N20" s="823"/>
      <c r="O20" s="823"/>
      <c r="P20" s="823"/>
      <c r="Q20" s="823"/>
      <c r="R20" s="823"/>
      <c r="S20" s="823"/>
      <c r="T20" s="823"/>
      <c r="U20" s="823"/>
      <c r="V20" s="823"/>
      <c r="W20" s="823"/>
      <c r="X20" s="823"/>
      <c r="Y20" s="823"/>
      <c r="Z20" s="823"/>
      <c r="AA20" s="823"/>
      <c r="AB20" s="823"/>
      <c r="AC20" s="823"/>
      <c r="AD20" s="823"/>
      <c r="AE20" s="823"/>
      <c r="AF20" s="823"/>
      <c r="AG20" s="823"/>
      <c r="AH20" s="823"/>
      <c r="AI20" s="823"/>
      <c r="AJ20" s="823"/>
      <c r="AK20" s="823"/>
      <c r="AL20" s="823"/>
      <c r="AM20" s="823"/>
      <c r="AN20" s="823"/>
      <c r="AO20" s="823"/>
      <c r="AP20" s="823"/>
      <c r="AQ20" s="823"/>
      <c r="AR20" s="823"/>
      <c r="AS20" s="823"/>
      <c r="AT20" s="823"/>
      <c r="AU20" s="823"/>
      <c r="AV20" s="823"/>
      <c r="AW20" s="823"/>
      <c r="AX20" s="823"/>
      <c r="AY20" s="823"/>
      <c r="AZ20" s="823"/>
      <c r="BA20" s="823"/>
      <c r="BB20" s="823"/>
      <c r="BC20" s="823"/>
      <c r="BD20" s="823"/>
      <c r="BE20" s="823"/>
      <c r="BF20" s="823"/>
      <c r="BG20" s="823"/>
      <c r="BH20" s="823"/>
      <c r="BI20" s="823"/>
      <c r="BJ20" s="823"/>
      <c r="BK20" s="823"/>
      <c r="BL20" s="823"/>
      <c r="BM20" s="823"/>
    </row>
    <row r="21" spans="1:65" s="824" customFormat="1" ht="24" customHeight="1">
      <c r="A21" s="819" t="s">
        <v>389</v>
      </c>
      <c r="B21" s="825" t="s">
        <v>48</v>
      </c>
      <c r="C21" s="821" t="s">
        <v>390</v>
      </c>
      <c r="D21" s="812">
        <v>526.23113999999987</v>
      </c>
      <c r="E21" s="813">
        <v>5.3079999999999998</v>
      </c>
      <c r="F21" s="817">
        <v>0</v>
      </c>
      <c r="G21" s="822">
        <v>5.3079999999999998</v>
      </c>
      <c r="H21" s="594">
        <v>0</v>
      </c>
      <c r="I21" s="823"/>
      <c r="J21" s="823"/>
      <c r="K21" s="823"/>
      <c r="L21" s="823"/>
      <c r="M21" s="823"/>
      <c r="N21" s="823"/>
      <c r="O21" s="823"/>
      <c r="P21" s="823"/>
      <c r="Q21" s="823"/>
      <c r="R21" s="823"/>
      <c r="S21" s="823"/>
      <c r="T21" s="823"/>
      <c r="U21" s="823"/>
      <c r="V21" s="823"/>
      <c r="W21" s="823"/>
      <c r="X21" s="823"/>
      <c r="Y21" s="823"/>
      <c r="Z21" s="823"/>
      <c r="AA21" s="823"/>
      <c r="AB21" s="823"/>
      <c r="AC21" s="823"/>
      <c r="AD21" s="823"/>
      <c r="AE21" s="823"/>
      <c r="AF21" s="823"/>
      <c r="AG21" s="823"/>
      <c r="AH21" s="823"/>
      <c r="AI21" s="823"/>
      <c r="AJ21" s="823"/>
      <c r="AK21" s="823"/>
      <c r="AL21" s="823"/>
      <c r="AM21" s="823"/>
      <c r="AN21" s="823"/>
      <c r="AO21" s="823"/>
      <c r="AP21" s="823"/>
      <c r="AQ21" s="823"/>
      <c r="AR21" s="823"/>
      <c r="AS21" s="823"/>
      <c r="AT21" s="823"/>
      <c r="AU21" s="823"/>
      <c r="AV21" s="823"/>
      <c r="AW21" s="823"/>
      <c r="AX21" s="823"/>
      <c r="AY21" s="823"/>
      <c r="AZ21" s="823"/>
      <c r="BA21" s="823"/>
      <c r="BB21" s="823"/>
      <c r="BC21" s="823"/>
      <c r="BD21" s="823"/>
      <c r="BE21" s="823"/>
      <c r="BF21" s="823"/>
      <c r="BG21" s="823"/>
      <c r="BH21" s="823"/>
      <c r="BI21" s="823"/>
      <c r="BJ21" s="823"/>
      <c r="BK21" s="823"/>
      <c r="BL21" s="823"/>
      <c r="BM21" s="823"/>
    </row>
    <row r="22" spans="1:65" s="823" customFormat="1" ht="24" customHeight="1">
      <c r="A22" s="819" t="s">
        <v>391</v>
      </c>
      <c r="B22" s="825" t="s">
        <v>48</v>
      </c>
      <c r="C22" s="821" t="s">
        <v>392</v>
      </c>
      <c r="D22" s="827">
        <v>0</v>
      </c>
      <c r="E22" s="817">
        <v>0</v>
      </c>
      <c r="F22" s="817">
        <v>0</v>
      </c>
      <c r="G22" s="822">
        <v>0</v>
      </c>
      <c r="H22" s="594">
        <v>0</v>
      </c>
    </row>
    <row r="23" spans="1:65" s="824" customFormat="1" ht="24" customHeight="1">
      <c r="A23" s="819" t="s">
        <v>394</v>
      </c>
      <c r="B23" s="825" t="s">
        <v>48</v>
      </c>
      <c r="C23" s="821" t="s">
        <v>84</v>
      </c>
      <c r="D23" s="812">
        <v>12491.567220000012</v>
      </c>
      <c r="E23" s="817">
        <v>4.0679999999999996</v>
      </c>
      <c r="F23" s="817">
        <v>0</v>
      </c>
      <c r="G23" s="822">
        <v>4.0679999999999996</v>
      </c>
      <c r="H23" s="594">
        <v>0</v>
      </c>
      <c r="I23" s="823"/>
      <c r="J23" s="823"/>
      <c r="K23" s="823"/>
      <c r="L23" s="823"/>
      <c r="M23" s="823"/>
      <c r="N23" s="823"/>
      <c r="O23" s="823"/>
      <c r="P23" s="823"/>
      <c r="Q23" s="823"/>
      <c r="R23" s="823"/>
      <c r="S23" s="823"/>
      <c r="T23" s="823"/>
      <c r="U23" s="823"/>
      <c r="V23" s="823"/>
      <c r="W23" s="823"/>
      <c r="X23" s="823"/>
      <c r="Y23" s="823"/>
      <c r="Z23" s="823"/>
      <c r="AA23" s="823"/>
      <c r="AB23" s="823"/>
      <c r="AC23" s="823"/>
      <c r="AD23" s="823"/>
      <c r="AE23" s="823"/>
      <c r="AF23" s="823"/>
      <c r="AG23" s="823"/>
      <c r="AH23" s="823"/>
      <c r="AI23" s="823"/>
      <c r="AJ23" s="823"/>
      <c r="AK23" s="823"/>
      <c r="AL23" s="823"/>
      <c r="AM23" s="823"/>
      <c r="AN23" s="823"/>
      <c r="AO23" s="823"/>
      <c r="AP23" s="823"/>
      <c r="AQ23" s="823"/>
      <c r="AR23" s="823"/>
      <c r="AS23" s="823"/>
      <c r="AT23" s="823"/>
      <c r="AU23" s="823"/>
      <c r="AV23" s="823"/>
      <c r="AW23" s="823"/>
      <c r="AX23" s="823"/>
      <c r="AY23" s="823"/>
      <c r="AZ23" s="823"/>
      <c r="BA23" s="823"/>
      <c r="BB23" s="823"/>
      <c r="BC23" s="823"/>
      <c r="BD23" s="823"/>
      <c r="BE23" s="823"/>
      <c r="BF23" s="823"/>
      <c r="BG23" s="823"/>
      <c r="BH23" s="823"/>
      <c r="BI23" s="823"/>
      <c r="BJ23" s="823"/>
      <c r="BK23" s="823"/>
      <c r="BL23" s="823"/>
      <c r="BM23" s="823"/>
    </row>
    <row r="24" spans="1:65" s="828" customFormat="1" ht="24" customHeight="1">
      <c r="A24" s="819" t="s">
        <v>400</v>
      </c>
      <c r="B24" s="825" t="s">
        <v>48</v>
      </c>
      <c r="C24" s="821" t="s">
        <v>114</v>
      </c>
      <c r="D24" s="812">
        <v>25.921209999999999</v>
      </c>
      <c r="E24" s="817">
        <v>0</v>
      </c>
      <c r="F24" s="817">
        <v>0</v>
      </c>
      <c r="G24" s="822">
        <v>0</v>
      </c>
      <c r="H24" s="594">
        <v>0</v>
      </c>
      <c r="I24" s="823"/>
      <c r="J24" s="823"/>
      <c r="K24" s="823"/>
      <c r="L24" s="823"/>
      <c r="M24" s="823"/>
      <c r="N24" s="823"/>
      <c r="O24" s="823"/>
      <c r="P24" s="823"/>
      <c r="Q24" s="823"/>
      <c r="R24" s="823"/>
      <c r="S24" s="823"/>
      <c r="T24" s="823"/>
      <c r="U24" s="823"/>
      <c r="V24" s="823"/>
      <c r="W24" s="823"/>
      <c r="X24" s="823"/>
      <c r="Y24" s="823"/>
      <c r="Z24" s="823"/>
      <c r="AA24" s="823"/>
      <c r="AB24" s="823"/>
      <c r="AC24" s="823"/>
      <c r="AD24" s="823"/>
      <c r="AE24" s="823"/>
      <c r="AF24" s="823"/>
      <c r="AG24" s="823"/>
      <c r="AH24" s="823"/>
      <c r="AI24" s="823"/>
      <c r="AJ24" s="823"/>
      <c r="AK24" s="823"/>
      <c r="AL24" s="823"/>
      <c r="AM24" s="823"/>
      <c r="AN24" s="823"/>
      <c r="AO24" s="823"/>
      <c r="AP24" s="823"/>
      <c r="AQ24" s="823"/>
      <c r="AR24" s="823"/>
      <c r="AS24" s="823"/>
      <c r="AT24" s="823"/>
      <c r="AU24" s="823"/>
      <c r="AV24" s="823"/>
      <c r="AW24" s="823"/>
      <c r="AX24" s="823"/>
      <c r="AY24" s="823"/>
      <c r="AZ24" s="823"/>
      <c r="BA24" s="823"/>
      <c r="BB24" s="823"/>
      <c r="BC24" s="823"/>
      <c r="BD24" s="823"/>
      <c r="BE24" s="823"/>
      <c r="BF24" s="823"/>
      <c r="BG24" s="823"/>
      <c r="BH24" s="823"/>
      <c r="BI24" s="823"/>
      <c r="BJ24" s="823"/>
      <c r="BK24" s="823"/>
      <c r="BL24" s="823"/>
      <c r="BM24" s="823"/>
    </row>
    <row r="25" spans="1:65" s="829" customFormat="1" ht="24" customHeight="1">
      <c r="A25" s="819" t="s">
        <v>404</v>
      </c>
      <c r="B25" s="825" t="s">
        <v>48</v>
      </c>
      <c r="C25" s="821" t="s">
        <v>615</v>
      </c>
      <c r="D25" s="812">
        <v>4424.4155199999996</v>
      </c>
      <c r="E25" s="817">
        <v>0</v>
      </c>
      <c r="F25" s="817">
        <v>0</v>
      </c>
      <c r="G25" s="822">
        <v>0</v>
      </c>
      <c r="H25" s="594">
        <v>0</v>
      </c>
      <c r="I25" s="823"/>
      <c r="J25" s="823"/>
      <c r="K25" s="823"/>
      <c r="L25" s="823"/>
      <c r="M25" s="823"/>
      <c r="N25" s="823"/>
      <c r="O25" s="823"/>
      <c r="P25" s="823"/>
      <c r="Q25" s="823"/>
      <c r="R25" s="823"/>
      <c r="S25" s="823"/>
      <c r="T25" s="823"/>
      <c r="U25" s="823"/>
      <c r="V25" s="823"/>
      <c r="W25" s="823"/>
      <c r="X25" s="823"/>
      <c r="Y25" s="823"/>
      <c r="Z25" s="823"/>
      <c r="AA25" s="823"/>
      <c r="AB25" s="823"/>
      <c r="AC25" s="823"/>
      <c r="AD25" s="823"/>
      <c r="AE25" s="823"/>
      <c r="AF25" s="823"/>
      <c r="AG25" s="823"/>
      <c r="AH25" s="823"/>
      <c r="AI25" s="823"/>
      <c r="AJ25" s="823"/>
      <c r="AK25" s="823"/>
      <c r="AL25" s="823"/>
      <c r="AM25" s="823"/>
      <c r="AN25" s="823"/>
      <c r="AO25" s="823"/>
      <c r="AP25" s="823"/>
      <c r="AQ25" s="823"/>
      <c r="AR25" s="823"/>
      <c r="AS25" s="823"/>
      <c r="AT25" s="823"/>
      <c r="AU25" s="823"/>
      <c r="AV25" s="823"/>
      <c r="AW25" s="823"/>
      <c r="AX25" s="823"/>
      <c r="AY25" s="823"/>
      <c r="AZ25" s="823"/>
      <c r="BA25" s="823"/>
      <c r="BB25" s="823"/>
      <c r="BC25" s="823"/>
      <c r="BD25" s="823"/>
      <c r="BE25" s="823"/>
      <c r="BF25" s="823"/>
      <c r="BG25" s="823"/>
      <c r="BH25" s="823"/>
      <c r="BI25" s="823"/>
      <c r="BJ25" s="823"/>
      <c r="BK25" s="823"/>
      <c r="BL25" s="823"/>
      <c r="BM25" s="823"/>
    </row>
    <row r="26" spans="1:65" s="830" customFormat="1" ht="24" customHeight="1">
      <c r="A26" s="809" t="s">
        <v>417</v>
      </c>
      <c r="B26" s="810" t="s">
        <v>48</v>
      </c>
      <c r="C26" s="811" t="s">
        <v>418</v>
      </c>
      <c r="D26" s="812">
        <v>0</v>
      </c>
      <c r="E26" s="817">
        <v>0</v>
      </c>
      <c r="F26" s="817">
        <v>0</v>
      </c>
      <c r="G26" s="818">
        <v>0</v>
      </c>
      <c r="H26" s="594">
        <v>0</v>
      </c>
      <c r="I26" s="763"/>
      <c r="J26" s="763"/>
      <c r="K26" s="763"/>
      <c r="L26" s="763"/>
      <c r="M26" s="763"/>
      <c r="N26" s="763"/>
      <c r="O26" s="763"/>
      <c r="P26" s="763"/>
      <c r="Q26" s="763"/>
      <c r="R26" s="763"/>
      <c r="S26" s="763"/>
      <c r="T26" s="763"/>
      <c r="U26" s="763"/>
      <c r="V26" s="763"/>
      <c r="W26" s="763"/>
      <c r="X26" s="763"/>
      <c r="Y26" s="763"/>
      <c r="Z26" s="763"/>
      <c r="AA26" s="763"/>
      <c r="AB26" s="763"/>
      <c r="AC26" s="763"/>
      <c r="AD26" s="763"/>
      <c r="AE26" s="763"/>
      <c r="AF26" s="763"/>
      <c r="AG26" s="763"/>
      <c r="AH26" s="763"/>
      <c r="AI26" s="763"/>
      <c r="AJ26" s="763"/>
      <c r="AK26" s="763"/>
      <c r="AL26" s="763"/>
      <c r="AM26" s="763"/>
      <c r="AN26" s="763"/>
      <c r="AO26" s="763"/>
      <c r="AP26" s="763"/>
      <c r="AQ26" s="763"/>
      <c r="AR26" s="763"/>
      <c r="AS26" s="763"/>
      <c r="AT26" s="763"/>
      <c r="AU26" s="763"/>
      <c r="AV26" s="763"/>
      <c r="AW26" s="763"/>
      <c r="AX26" s="763"/>
      <c r="AY26" s="763"/>
      <c r="AZ26" s="763"/>
      <c r="BA26" s="763"/>
      <c r="BB26" s="763"/>
      <c r="BC26" s="763"/>
      <c r="BD26" s="763"/>
      <c r="BE26" s="763"/>
      <c r="BF26" s="763"/>
      <c r="BG26" s="763"/>
      <c r="BH26" s="763"/>
      <c r="BI26" s="763"/>
      <c r="BJ26" s="763"/>
      <c r="BK26" s="763"/>
      <c r="BL26" s="763"/>
      <c r="BM26" s="763"/>
    </row>
    <row r="27" spans="1:65" s="830" customFormat="1" ht="24" customHeight="1">
      <c r="A27" s="809" t="s">
        <v>419</v>
      </c>
      <c r="B27" s="810" t="s">
        <v>48</v>
      </c>
      <c r="C27" s="811" t="s">
        <v>116</v>
      </c>
      <c r="D27" s="812">
        <v>2127.7951699999999</v>
      </c>
      <c r="E27" s="817">
        <v>0</v>
      </c>
      <c r="F27" s="817">
        <v>0</v>
      </c>
      <c r="G27" s="818">
        <v>0</v>
      </c>
      <c r="H27" s="594">
        <v>0</v>
      </c>
      <c r="I27" s="763"/>
      <c r="J27" s="763"/>
      <c r="K27" s="763"/>
      <c r="L27" s="763"/>
      <c r="M27" s="763"/>
      <c r="N27" s="763"/>
      <c r="O27" s="763"/>
      <c r="P27" s="763"/>
      <c r="Q27" s="763"/>
      <c r="R27" s="763"/>
      <c r="S27" s="763"/>
      <c r="T27" s="763"/>
      <c r="U27" s="763"/>
      <c r="V27" s="763"/>
      <c r="W27" s="763"/>
      <c r="X27" s="763"/>
      <c r="Y27" s="763"/>
      <c r="Z27" s="763"/>
      <c r="AA27" s="763"/>
      <c r="AB27" s="763"/>
      <c r="AC27" s="763"/>
      <c r="AD27" s="763"/>
      <c r="AE27" s="763"/>
      <c r="AF27" s="763"/>
      <c r="AG27" s="763"/>
      <c r="AH27" s="763"/>
      <c r="AI27" s="763"/>
      <c r="AJ27" s="763"/>
      <c r="AK27" s="763"/>
      <c r="AL27" s="763"/>
      <c r="AM27" s="763"/>
      <c r="AN27" s="763"/>
      <c r="AO27" s="763"/>
      <c r="AP27" s="763"/>
      <c r="AQ27" s="763"/>
      <c r="AR27" s="763"/>
      <c r="AS27" s="763"/>
      <c r="AT27" s="763"/>
      <c r="AU27" s="763"/>
      <c r="AV27" s="763"/>
      <c r="AW27" s="763"/>
      <c r="AX27" s="763"/>
      <c r="AY27" s="763"/>
      <c r="AZ27" s="763"/>
      <c r="BA27" s="763"/>
      <c r="BB27" s="763"/>
      <c r="BC27" s="763"/>
      <c r="BD27" s="763"/>
      <c r="BE27" s="763"/>
      <c r="BF27" s="763"/>
      <c r="BG27" s="763"/>
      <c r="BH27" s="763"/>
      <c r="BI27" s="763"/>
      <c r="BJ27" s="763"/>
      <c r="BK27" s="763"/>
      <c r="BL27" s="763"/>
      <c r="BM27" s="763"/>
    </row>
    <row r="28" spans="1:65" s="831" customFormat="1" ht="24" customHeight="1">
      <c r="A28" s="809" t="s">
        <v>421</v>
      </c>
      <c r="B28" s="810" t="s">
        <v>48</v>
      </c>
      <c r="C28" s="811" t="s">
        <v>422</v>
      </c>
      <c r="D28" s="812">
        <v>11565.162939999993</v>
      </c>
      <c r="E28" s="817">
        <v>0</v>
      </c>
      <c r="F28" s="817">
        <v>0</v>
      </c>
      <c r="G28" s="818">
        <v>0</v>
      </c>
      <c r="H28" s="594">
        <v>0</v>
      </c>
      <c r="I28" s="763"/>
      <c r="J28" s="763"/>
      <c r="K28" s="763"/>
      <c r="L28" s="763"/>
      <c r="M28" s="763"/>
      <c r="N28" s="763"/>
      <c r="O28" s="763"/>
      <c r="P28" s="763"/>
      <c r="Q28" s="763"/>
      <c r="R28" s="763"/>
      <c r="S28" s="763"/>
      <c r="T28" s="763"/>
      <c r="U28" s="763"/>
      <c r="V28" s="763"/>
      <c r="W28" s="763"/>
      <c r="X28" s="763"/>
      <c r="Y28" s="763"/>
      <c r="Z28" s="763"/>
      <c r="AA28" s="763"/>
      <c r="AB28" s="763"/>
      <c r="AC28" s="763"/>
      <c r="AD28" s="763"/>
      <c r="AE28" s="763"/>
      <c r="AF28" s="763"/>
      <c r="AG28" s="763"/>
      <c r="AH28" s="763"/>
      <c r="AI28" s="763"/>
      <c r="AJ28" s="763"/>
      <c r="AK28" s="763"/>
      <c r="AL28" s="763"/>
      <c r="AM28" s="763"/>
      <c r="AN28" s="763"/>
      <c r="AO28" s="763"/>
      <c r="AP28" s="763"/>
      <c r="AQ28" s="763"/>
      <c r="AR28" s="763"/>
      <c r="AS28" s="763"/>
      <c r="AT28" s="763"/>
      <c r="AU28" s="763"/>
      <c r="AV28" s="763"/>
      <c r="AW28" s="763"/>
      <c r="AX28" s="763"/>
      <c r="AY28" s="763"/>
      <c r="AZ28" s="763"/>
      <c r="BA28" s="763"/>
      <c r="BB28" s="763"/>
      <c r="BC28" s="763"/>
      <c r="BD28" s="763"/>
      <c r="BE28" s="763"/>
      <c r="BF28" s="763"/>
      <c r="BG28" s="763"/>
      <c r="BH28" s="763"/>
      <c r="BI28" s="763"/>
      <c r="BJ28" s="763"/>
      <c r="BK28" s="763"/>
      <c r="BL28" s="763"/>
      <c r="BM28" s="763"/>
    </row>
    <row r="29" spans="1:65" s="830" customFormat="1" ht="24" customHeight="1">
      <c r="A29" s="809" t="s">
        <v>423</v>
      </c>
      <c r="B29" s="810" t="s">
        <v>48</v>
      </c>
      <c r="C29" s="811" t="s">
        <v>424</v>
      </c>
      <c r="D29" s="812">
        <v>10.228490000000001</v>
      </c>
      <c r="E29" s="817">
        <v>0</v>
      </c>
      <c r="F29" s="817">
        <v>0</v>
      </c>
      <c r="G29" s="818">
        <v>0</v>
      </c>
      <c r="H29" s="594">
        <v>0</v>
      </c>
      <c r="I29" s="763"/>
      <c r="J29" s="763"/>
      <c r="K29" s="763"/>
      <c r="L29" s="763"/>
      <c r="M29" s="763"/>
      <c r="N29" s="763"/>
      <c r="O29" s="763"/>
      <c r="P29" s="763"/>
      <c r="Q29" s="763"/>
      <c r="R29" s="763"/>
      <c r="S29" s="763"/>
      <c r="T29" s="763"/>
      <c r="U29" s="763"/>
      <c r="V29" s="763"/>
      <c r="W29" s="763"/>
      <c r="X29" s="763"/>
      <c r="Y29" s="763"/>
      <c r="Z29" s="763"/>
      <c r="AA29" s="763"/>
      <c r="AB29" s="763"/>
      <c r="AC29" s="763"/>
      <c r="AD29" s="763"/>
      <c r="AE29" s="763"/>
      <c r="AF29" s="763"/>
      <c r="AG29" s="763"/>
      <c r="AH29" s="763"/>
      <c r="AI29" s="763"/>
      <c r="AJ29" s="763"/>
      <c r="AK29" s="763"/>
      <c r="AL29" s="763"/>
      <c r="AM29" s="763"/>
      <c r="AN29" s="763"/>
      <c r="AO29" s="763"/>
      <c r="AP29" s="763"/>
      <c r="AQ29" s="763"/>
      <c r="AR29" s="763"/>
      <c r="AS29" s="763"/>
      <c r="AT29" s="763"/>
      <c r="AU29" s="763"/>
      <c r="AV29" s="763"/>
      <c r="AW29" s="763"/>
      <c r="AX29" s="763"/>
      <c r="AY29" s="763"/>
      <c r="AZ29" s="763"/>
      <c r="BA29" s="763"/>
      <c r="BB29" s="763"/>
      <c r="BC29" s="763"/>
      <c r="BD29" s="763"/>
      <c r="BE29" s="763"/>
      <c r="BF29" s="763"/>
      <c r="BG29" s="763"/>
      <c r="BH29" s="763"/>
      <c r="BI29" s="763"/>
      <c r="BJ29" s="763"/>
      <c r="BK29" s="763"/>
      <c r="BL29" s="763"/>
      <c r="BM29" s="763"/>
    </row>
    <row r="30" spans="1:65" s="830" customFormat="1" ht="24" customHeight="1">
      <c r="A30" s="809" t="s">
        <v>425</v>
      </c>
      <c r="B30" s="810" t="s">
        <v>48</v>
      </c>
      <c r="C30" s="811" t="s">
        <v>612</v>
      </c>
      <c r="D30" s="812">
        <v>163.33869000000001</v>
      </c>
      <c r="E30" s="832">
        <v>0</v>
      </c>
      <c r="F30" s="817">
        <v>0</v>
      </c>
      <c r="G30" s="818">
        <v>0</v>
      </c>
      <c r="H30" s="594">
        <v>0</v>
      </c>
    </row>
    <row r="31" spans="1:65" s="816" customFormat="1" ht="24" customHeight="1">
      <c r="A31" s="809" t="s">
        <v>428</v>
      </c>
      <c r="B31" s="810" t="s">
        <v>48</v>
      </c>
      <c r="C31" s="811" t="s">
        <v>611</v>
      </c>
      <c r="D31" s="812">
        <v>694.84100000000001</v>
      </c>
      <c r="E31" s="817">
        <v>0</v>
      </c>
      <c r="F31" s="817">
        <v>0</v>
      </c>
      <c r="G31" s="818">
        <v>0</v>
      </c>
      <c r="H31" s="594">
        <v>0</v>
      </c>
    </row>
    <row r="32" spans="1:65" s="816" customFormat="1" ht="24" customHeight="1">
      <c r="A32" s="809" t="s">
        <v>447</v>
      </c>
      <c r="B32" s="810" t="s">
        <v>48</v>
      </c>
      <c r="C32" s="811" t="s">
        <v>181</v>
      </c>
      <c r="D32" s="827">
        <v>562.84332000000006</v>
      </c>
      <c r="E32" s="817">
        <v>0</v>
      </c>
      <c r="F32" s="817">
        <v>0</v>
      </c>
      <c r="G32" s="818">
        <v>0</v>
      </c>
      <c r="H32" s="594">
        <v>0</v>
      </c>
    </row>
    <row r="33" spans="1:8" s="816" customFormat="1" ht="24" customHeight="1">
      <c r="A33" s="809" t="s">
        <v>431</v>
      </c>
      <c r="B33" s="810" t="s">
        <v>48</v>
      </c>
      <c r="C33" s="811" t="s">
        <v>609</v>
      </c>
      <c r="D33" s="812">
        <v>2332.2881200000006</v>
      </c>
      <c r="E33" s="817">
        <v>0</v>
      </c>
      <c r="F33" s="817">
        <v>0</v>
      </c>
      <c r="G33" s="818">
        <v>0</v>
      </c>
      <c r="H33" s="594">
        <v>0</v>
      </c>
    </row>
    <row r="34" spans="1:8" s="816" customFormat="1" ht="24" customHeight="1">
      <c r="A34" s="809" t="s">
        <v>434</v>
      </c>
      <c r="B34" s="833" t="s">
        <v>48</v>
      </c>
      <c r="C34" s="811" t="s">
        <v>608</v>
      </c>
      <c r="D34" s="812">
        <v>870.98319999999967</v>
      </c>
      <c r="E34" s="817">
        <v>0</v>
      </c>
      <c r="F34" s="817">
        <v>0</v>
      </c>
      <c r="G34" s="818">
        <v>0</v>
      </c>
      <c r="H34" s="594">
        <v>0</v>
      </c>
    </row>
    <row r="35" spans="1:8" s="816" customFormat="1" ht="36.75" customHeight="1">
      <c r="A35" s="834" t="s">
        <v>437</v>
      </c>
      <c r="B35" s="835" t="s">
        <v>48</v>
      </c>
      <c r="C35" s="836" t="s">
        <v>607</v>
      </c>
      <c r="D35" s="837">
        <v>0</v>
      </c>
      <c r="E35" s="838">
        <v>0</v>
      </c>
      <c r="F35" s="838">
        <v>0</v>
      </c>
      <c r="G35" s="839">
        <v>0</v>
      </c>
      <c r="H35" s="840">
        <v>0</v>
      </c>
    </row>
    <row r="36" spans="1:8" s="816" customFormat="1" ht="19.5" customHeight="1">
      <c r="A36" s="841" t="s">
        <v>4</v>
      </c>
      <c r="B36" s="842"/>
      <c r="C36" s="841"/>
      <c r="D36" s="843" t="s">
        <v>4</v>
      </c>
      <c r="E36" s="843" t="s">
        <v>4</v>
      </c>
      <c r="F36" s="843" t="s">
        <v>4</v>
      </c>
      <c r="G36" s="844" t="s">
        <v>4</v>
      </c>
      <c r="H36" s="843" t="s">
        <v>4</v>
      </c>
    </row>
    <row r="37" spans="1:8" s="816" customFormat="1" ht="16.5" customHeight="1">
      <c r="A37" s="845"/>
      <c r="B37" s="833"/>
      <c r="C37" s="846"/>
      <c r="D37" s="847"/>
      <c r="E37" s="848"/>
      <c r="F37" s="848"/>
      <c r="G37" s="849"/>
      <c r="H37" s="850"/>
    </row>
    <row r="38" spans="1:8" s="816" customFormat="1" ht="18.75" customHeight="1"/>
    <row r="39" spans="1:8" ht="16.5" customHeight="1">
      <c r="A39" s="851" t="s">
        <v>4</v>
      </c>
      <c r="B39" s="852"/>
      <c r="C39" s="851"/>
      <c r="D39" s="763" t="s">
        <v>4</v>
      </c>
    </row>
    <row r="40" spans="1:8" ht="22.5" hidden="1" customHeight="1">
      <c r="B40" s="1579" t="s">
        <v>652</v>
      </c>
      <c r="C40" s="1579"/>
      <c r="D40" s="763">
        <v>0</v>
      </c>
    </row>
    <row r="41" spans="1:8">
      <c r="D41" s="763" t="s">
        <v>4</v>
      </c>
    </row>
    <row r="42" spans="1:8">
      <c r="D42" s="763" t="s">
        <v>4</v>
      </c>
    </row>
    <row r="43" spans="1:8">
      <c r="D43" s="763" t="s">
        <v>4</v>
      </c>
    </row>
    <row r="44" spans="1:8">
      <c r="D44" s="763" t="s">
        <v>4</v>
      </c>
    </row>
    <row r="45" spans="1:8">
      <c r="D45" s="763" t="s">
        <v>4</v>
      </c>
    </row>
    <row r="46" spans="1:8">
      <c r="D46" s="853" t="s">
        <v>4</v>
      </c>
    </row>
    <row r="47" spans="1:8">
      <c r="D47" s="763" t="s">
        <v>4</v>
      </c>
    </row>
    <row r="48" spans="1:8">
      <c r="D48" s="763" t="s">
        <v>4</v>
      </c>
    </row>
    <row r="49" spans="4:4">
      <c r="D49" s="763" t="s">
        <v>4</v>
      </c>
    </row>
    <row r="50" spans="4:4">
      <c r="D50" s="763" t="s">
        <v>4</v>
      </c>
    </row>
    <row r="51" spans="4:4">
      <c r="D51" s="763" t="s">
        <v>4</v>
      </c>
    </row>
    <row r="52" spans="4:4">
      <c r="D52" s="763" t="s">
        <v>4</v>
      </c>
    </row>
    <row r="53" spans="4:4">
      <c r="D53" s="763" t="s">
        <v>4</v>
      </c>
    </row>
    <row r="54" spans="4:4">
      <c r="D54" s="854" t="s">
        <v>4</v>
      </c>
    </row>
    <row r="55" spans="4:4">
      <c r="D55" s="854" t="s">
        <v>4</v>
      </c>
    </row>
    <row r="56" spans="4:4">
      <c r="D56" s="854" t="s">
        <v>4</v>
      </c>
    </row>
    <row r="57" spans="4:4">
      <c r="D57" s="854" t="s">
        <v>4</v>
      </c>
    </row>
    <row r="58" spans="4:4">
      <c r="D58" s="854" t="s">
        <v>4</v>
      </c>
    </row>
    <row r="59" spans="4:4">
      <c r="D59" s="854" t="s">
        <v>4</v>
      </c>
    </row>
    <row r="60" spans="4:4">
      <c r="D60" s="854" t="s">
        <v>4</v>
      </c>
    </row>
    <row r="61" spans="4:4">
      <c r="D61" s="854" t="s">
        <v>4</v>
      </c>
    </row>
    <row r="62" spans="4:4">
      <c r="D62" s="854" t="s">
        <v>4</v>
      </c>
    </row>
    <row r="63" spans="4:4">
      <c r="D63" s="854" t="s">
        <v>4</v>
      </c>
    </row>
    <row r="64" spans="4:4">
      <c r="D64" s="854" t="s">
        <v>4</v>
      </c>
    </row>
    <row r="65" spans="4:4">
      <c r="D65" s="854" t="s">
        <v>4</v>
      </c>
    </row>
    <row r="66" spans="4:4">
      <c r="D66" s="854" t="s">
        <v>4</v>
      </c>
    </row>
    <row r="67" spans="4:4">
      <c r="D67" s="854" t="s">
        <v>4</v>
      </c>
    </row>
    <row r="68" spans="4:4">
      <c r="D68" s="854" t="s">
        <v>4</v>
      </c>
    </row>
    <row r="69" spans="4:4">
      <c r="D69" s="854" t="s">
        <v>4</v>
      </c>
    </row>
    <row r="70" spans="4:4">
      <c r="D70" s="854" t="s">
        <v>4</v>
      </c>
    </row>
    <row r="71" spans="4:4">
      <c r="D71" s="854" t="s">
        <v>4</v>
      </c>
    </row>
    <row r="72" spans="4:4">
      <c r="D72" s="854" t="s">
        <v>4</v>
      </c>
    </row>
    <row r="73" spans="4:4">
      <c r="D73" s="854" t="s">
        <v>4</v>
      </c>
    </row>
    <row r="74" spans="4:4">
      <c r="D74" s="854" t="s">
        <v>4</v>
      </c>
    </row>
    <row r="75" spans="4:4">
      <c r="D75" s="854" t="s">
        <v>4</v>
      </c>
    </row>
    <row r="76" spans="4:4">
      <c r="D76" s="854" t="s">
        <v>4</v>
      </c>
    </row>
    <row r="77" spans="4:4">
      <c r="D77" s="854" t="s">
        <v>4</v>
      </c>
    </row>
    <row r="78" spans="4:4">
      <c r="D78" s="854" t="s">
        <v>4</v>
      </c>
    </row>
    <row r="79" spans="4:4">
      <c r="D79" s="854" t="s">
        <v>4</v>
      </c>
    </row>
    <row r="80" spans="4:4">
      <c r="D80" s="854" t="s">
        <v>4</v>
      </c>
    </row>
    <row r="81" spans="4:4">
      <c r="D81" s="854" t="s">
        <v>4</v>
      </c>
    </row>
    <row r="82" spans="4:4">
      <c r="D82" s="854" t="s">
        <v>4</v>
      </c>
    </row>
    <row r="83" spans="4:4">
      <c r="D83" s="854" t="s">
        <v>4</v>
      </c>
    </row>
    <row r="84" spans="4:4">
      <c r="D84" s="854" t="s">
        <v>4</v>
      </c>
    </row>
    <row r="85" spans="4:4">
      <c r="D85" s="854" t="s">
        <v>4</v>
      </c>
    </row>
    <row r="86" spans="4:4">
      <c r="D86" s="854" t="s">
        <v>4</v>
      </c>
    </row>
    <row r="87" spans="4:4">
      <c r="D87" s="854" t="s">
        <v>4</v>
      </c>
    </row>
    <row r="88" spans="4:4">
      <c r="D88" s="854" t="s">
        <v>4</v>
      </c>
    </row>
    <row r="89" spans="4:4">
      <c r="D89" s="854" t="s">
        <v>4</v>
      </c>
    </row>
    <row r="90" spans="4:4">
      <c r="D90" s="854" t="s">
        <v>4</v>
      </c>
    </row>
    <row r="91" spans="4:4">
      <c r="D91" s="854" t="s">
        <v>4</v>
      </c>
    </row>
    <row r="92" spans="4:4">
      <c r="D92" s="854" t="s">
        <v>4</v>
      </c>
    </row>
    <row r="93" spans="4:4">
      <c r="D93" s="854" t="s">
        <v>4</v>
      </c>
    </row>
    <row r="94" spans="4:4">
      <c r="D94" s="854" t="s">
        <v>4</v>
      </c>
    </row>
    <row r="95" spans="4:4">
      <c r="D95" s="854" t="s">
        <v>4</v>
      </c>
    </row>
    <row r="96" spans="4:4">
      <c r="D96" s="854" t="s">
        <v>4</v>
      </c>
    </row>
    <row r="97" spans="4:4">
      <c r="D97" s="854" t="s">
        <v>4</v>
      </c>
    </row>
    <row r="98" spans="4:4">
      <c r="D98" s="854" t="s">
        <v>4</v>
      </c>
    </row>
    <row r="99" spans="4:4">
      <c r="D99" s="854" t="s">
        <v>4</v>
      </c>
    </row>
    <row r="100" spans="4:4">
      <c r="D100" s="854" t="s">
        <v>4</v>
      </c>
    </row>
    <row r="101" spans="4:4">
      <c r="D101" s="854" t="s">
        <v>4</v>
      </c>
    </row>
    <row r="102" spans="4:4">
      <c r="D102" s="854" t="s">
        <v>4</v>
      </c>
    </row>
    <row r="103" spans="4:4">
      <c r="D103" s="854" t="s">
        <v>4</v>
      </c>
    </row>
    <row r="104" spans="4:4">
      <c r="D104" s="854" t="s">
        <v>4</v>
      </c>
    </row>
    <row r="105" spans="4:4">
      <c r="D105" s="854" t="s">
        <v>4</v>
      </c>
    </row>
    <row r="106" spans="4:4">
      <c r="D106" s="854" t="s">
        <v>4</v>
      </c>
    </row>
    <row r="107" spans="4:4">
      <c r="D107" s="854" t="s">
        <v>4</v>
      </c>
    </row>
    <row r="108" spans="4:4">
      <c r="D108" s="854" t="s">
        <v>4</v>
      </c>
    </row>
    <row r="109" spans="4:4">
      <c r="D109" s="854" t="s">
        <v>4</v>
      </c>
    </row>
    <row r="110" spans="4:4">
      <c r="D110" s="854" t="s">
        <v>4</v>
      </c>
    </row>
    <row r="111" spans="4:4">
      <c r="D111" s="854" t="s">
        <v>4</v>
      </c>
    </row>
    <row r="112" spans="4:4">
      <c r="D112" s="854" t="s">
        <v>4</v>
      </c>
    </row>
    <row r="113" spans="4:4">
      <c r="D113" s="854" t="s">
        <v>4</v>
      </c>
    </row>
    <row r="114" spans="4:4">
      <c r="D114" s="854" t="s">
        <v>4</v>
      </c>
    </row>
    <row r="115" spans="4:4">
      <c r="D115" s="854" t="s">
        <v>4</v>
      </c>
    </row>
    <row r="116" spans="4:4">
      <c r="D116" s="854" t="s">
        <v>4</v>
      </c>
    </row>
    <row r="117" spans="4:4">
      <c r="D117" s="854" t="s">
        <v>4</v>
      </c>
    </row>
    <row r="118" spans="4:4">
      <c r="D118" s="854" t="s">
        <v>4</v>
      </c>
    </row>
    <row r="119" spans="4:4">
      <c r="D119" s="854" t="s">
        <v>4</v>
      </c>
    </row>
    <row r="120" spans="4:4">
      <c r="D120" s="854" t="s">
        <v>4</v>
      </c>
    </row>
    <row r="121" spans="4:4">
      <c r="D121" s="854" t="s">
        <v>4</v>
      </c>
    </row>
    <row r="122" spans="4:4">
      <c r="D122" s="854" t="s">
        <v>4</v>
      </c>
    </row>
    <row r="123" spans="4:4">
      <c r="D123" s="854" t="s">
        <v>4</v>
      </c>
    </row>
    <row r="124" spans="4:4">
      <c r="D124" s="854" t="s">
        <v>4</v>
      </c>
    </row>
    <row r="125" spans="4:4">
      <c r="D125" s="854" t="s">
        <v>4</v>
      </c>
    </row>
    <row r="126" spans="4:4">
      <c r="D126" s="854" t="s">
        <v>4</v>
      </c>
    </row>
    <row r="127" spans="4:4">
      <c r="D127" s="854" t="s">
        <v>4</v>
      </c>
    </row>
    <row r="128" spans="4:4">
      <c r="D128" s="854" t="s">
        <v>4</v>
      </c>
    </row>
    <row r="129" spans="4:4">
      <c r="D129" s="854" t="s">
        <v>4</v>
      </c>
    </row>
    <row r="130" spans="4:4">
      <c r="D130" s="854" t="s">
        <v>4</v>
      </c>
    </row>
    <row r="131" spans="4:4">
      <c r="D131" s="854" t="s">
        <v>4</v>
      </c>
    </row>
    <row r="132" spans="4:4">
      <c r="D132" s="854" t="s">
        <v>4</v>
      </c>
    </row>
    <row r="133" spans="4:4">
      <c r="D133" s="854" t="s">
        <v>4</v>
      </c>
    </row>
    <row r="134" spans="4:4">
      <c r="D134" s="854" t="s">
        <v>4</v>
      </c>
    </row>
    <row r="135" spans="4:4">
      <c r="D135" s="854" t="s">
        <v>4</v>
      </c>
    </row>
    <row r="136" spans="4:4">
      <c r="D136" s="854" t="s">
        <v>4</v>
      </c>
    </row>
    <row r="137" spans="4:4">
      <c r="D137" s="854" t="s">
        <v>4</v>
      </c>
    </row>
    <row r="138" spans="4:4">
      <c r="D138" s="854" t="s">
        <v>4</v>
      </c>
    </row>
    <row r="139" spans="4:4">
      <c r="D139" s="854" t="s">
        <v>4</v>
      </c>
    </row>
    <row r="140" spans="4:4">
      <c r="D140" s="854" t="s">
        <v>4</v>
      </c>
    </row>
    <row r="141" spans="4:4">
      <c r="D141" s="854" t="s">
        <v>4</v>
      </c>
    </row>
    <row r="142" spans="4:4">
      <c r="D142" s="854" t="s">
        <v>4</v>
      </c>
    </row>
    <row r="143" spans="4:4">
      <c r="D143" s="854" t="s">
        <v>4</v>
      </c>
    </row>
    <row r="144" spans="4:4">
      <c r="D144" s="854" t="s">
        <v>4</v>
      </c>
    </row>
    <row r="145" spans="4:4">
      <c r="D145" s="854" t="s">
        <v>4</v>
      </c>
    </row>
    <row r="146" spans="4:4">
      <c r="D146" s="854" t="s">
        <v>4</v>
      </c>
    </row>
    <row r="147" spans="4:4">
      <c r="D147" s="854" t="s">
        <v>4</v>
      </c>
    </row>
    <row r="148" spans="4:4">
      <c r="D148" s="854" t="s">
        <v>4</v>
      </c>
    </row>
    <row r="149" spans="4:4">
      <c r="D149" s="854" t="s">
        <v>4</v>
      </c>
    </row>
    <row r="150" spans="4:4">
      <c r="D150" s="854" t="s">
        <v>4</v>
      </c>
    </row>
    <row r="151" spans="4:4">
      <c r="D151" s="854" t="s">
        <v>4</v>
      </c>
    </row>
    <row r="152" spans="4:4">
      <c r="D152" s="854" t="s">
        <v>4</v>
      </c>
    </row>
    <row r="153" spans="4:4">
      <c r="D153" s="854" t="s">
        <v>4</v>
      </c>
    </row>
    <row r="154" spans="4:4">
      <c r="D154" s="854" t="s">
        <v>4</v>
      </c>
    </row>
    <row r="155" spans="4:4">
      <c r="D155" s="854" t="s">
        <v>4</v>
      </c>
    </row>
    <row r="156" spans="4:4">
      <c r="D156" s="854" t="s">
        <v>4</v>
      </c>
    </row>
    <row r="157" spans="4:4">
      <c r="D157" s="854" t="s">
        <v>4</v>
      </c>
    </row>
    <row r="158" spans="4:4">
      <c r="D158" s="854" t="s">
        <v>4</v>
      </c>
    </row>
    <row r="159" spans="4:4">
      <c r="D159" s="854" t="s">
        <v>4</v>
      </c>
    </row>
    <row r="160" spans="4:4">
      <c r="D160" s="854" t="s">
        <v>4</v>
      </c>
    </row>
    <row r="161" spans="4:4">
      <c r="D161" s="854" t="s">
        <v>4</v>
      </c>
    </row>
    <row r="162" spans="4:4">
      <c r="D162" s="854" t="s">
        <v>4</v>
      </c>
    </row>
    <row r="163" spans="4:4">
      <c r="D163" s="854" t="s">
        <v>4</v>
      </c>
    </row>
    <row r="164" spans="4:4">
      <c r="D164" s="854" t="s">
        <v>4</v>
      </c>
    </row>
    <row r="165" spans="4:4">
      <c r="D165" s="854" t="s">
        <v>4</v>
      </c>
    </row>
    <row r="166" spans="4:4">
      <c r="D166" s="854" t="s">
        <v>4</v>
      </c>
    </row>
    <row r="167" spans="4:4">
      <c r="D167" s="854" t="s">
        <v>4</v>
      </c>
    </row>
    <row r="168" spans="4:4">
      <c r="D168" s="854" t="s">
        <v>4</v>
      </c>
    </row>
    <row r="169" spans="4:4">
      <c r="D169" s="854" t="s">
        <v>4</v>
      </c>
    </row>
    <row r="170" spans="4:4">
      <c r="D170" s="854" t="s">
        <v>4</v>
      </c>
    </row>
    <row r="171" spans="4:4">
      <c r="D171" s="854" t="s">
        <v>4</v>
      </c>
    </row>
    <row r="172" spans="4:4">
      <c r="D172" s="854" t="s">
        <v>4</v>
      </c>
    </row>
    <row r="173" spans="4:4">
      <c r="D173" s="854" t="s">
        <v>4</v>
      </c>
    </row>
    <row r="174" spans="4:4">
      <c r="D174" s="854" t="s">
        <v>4</v>
      </c>
    </row>
    <row r="175" spans="4:4">
      <c r="D175" s="854" t="s">
        <v>4</v>
      </c>
    </row>
    <row r="176" spans="4:4">
      <c r="D176" s="854" t="s">
        <v>4</v>
      </c>
    </row>
    <row r="177" spans="4:4">
      <c r="D177" s="854" t="s">
        <v>4</v>
      </c>
    </row>
    <row r="178" spans="4:4">
      <c r="D178" s="854" t="s">
        <v>4</v>
      </c>
    </row>
    <row r="179" spans="4:4">
      <c r="D179" s="854" t="s">
        <v>4</v>
      </c>
    </row>
    <row r="180" spans="4:4">
      <c r="D180" s="854" t="s">
        <v>4</v>
      </c>
    </row>
    <row r="181" spans="4:4">
      <c r="D181" s="854" t="s">
        <v>4</v>
      </c>
    </row>
    <row r="182" spans="4:4">
      <c r="D182" s="854" t="s">
        <v>4</v>
      </c>
    </row>
    <row r="183" spans="4:4">
      <c r="D183" s="854" t="s">
        <v>4</v>
      </c>
    </row>
    <row r="184" spans="4:4">
      <c r="D184" s="854" t="s">
        <v>4</v>
      </c>
    </row>
    <row r="185" spans="4:4">
      <c r="D185" s="854" t="s">
        <v>4</v>
      </c>
    </row>
    <row r="186" spans="4:4">
      <c r="D186" s="854" t="s">
        <v>4</v>
      </c>
    </row>
    <row r="187" spans="4:4">
      <c r="D187" s="854" t="s">
        <v>4</v>
      </c>
    </row>
    <row r="188" spans="4:4">
      <c r="D188" s="854" t="s">
        <v>4</v>
      </c>
    </row>
    <row r="189" spans="4:4">
      <c r="D189" s="854" t="s">
        <v>4</v>
      </c>
    </row>
    <row r="190" spans="4:4">
      <c r="D190" s="854" t="s">
        <v>4</v>
      </c>
    </row>
    <row r="191" spans="4:4">
      <c r="D191" s="854" t="s">
        <v>4</v>
      </c>
    </row>
    <row r="192" spans="4:4">
      <c r="D192" s="854" t="s">
        <v>4</v>
      </c>
    </row>
    <row r="193" spans="4:4">
      <c r="D193" s="854" t="s">
        <v>4</v>
      </c>
    </row>
    <row r="194" spans="4:4">
      <c r="D194" s="854" t="s">
        <v>4</v>
      </c>
    </row>
    <row r="195" spans="4:4">
      <c r="D195" s="854" t="s">
        <v>4</v>
      </c>
    </row>
    <row r="196" spans="4:4">
      <c r="D196" s="854" t="s">
        <v>4</v>
      </c>
    </row>
    <row r="197" spans="4:4">
      <c r="D197" s="854" t="s">
        <v>4</v>
      </c>
    </row>
    <row r="198" spans="4:4">
      <c r="D198" s="854" t="s">
        <v>4</v>
      </c>
    </row>
    <row r="199" spans="4:4">
      <c r="D199" s="854" t="s">
        <v>4</v>
      </c>
    </row>
    <row r="200" spans="4:4">
      <c r="D200" s="854" t="s">
        <v>4</v>
      </c>
    </row>
    <row r="201" spans="4:4">
      <c r="D201" s="854" t="s">
        <v>4</v>
      </c>
    </row>
    <row r="202" spans="4:4">
      <c r="D202" s="854" t="s">
        <v>4</v>
      </c>
    </row>
    <row r="203" spans="4:4">
      <c r="D203" s="854" t="s">
        <v>4</v>
      </c>
    </row>
    <row r="204" spans="4:4">
      <c r="D204" s="854" t="s">
        <v>4</v>
      </c>
    </row>
    <row r="205" spans="4:4">
      <c r="D205" s="854" t="s">
        <v>4</v>
      </c>
    </row>
    <row r="206" spans="4:4">
      <c r="D206" s="854" t="s">
        <v>4</v>
      </c>
    </row>
    <row r="207" spans="4:4">
      <c r="D207" s="854" t="s">
        <v>4</v>
      </c>
    </row>
    <row r="208" spans="4:4">
      <c r="D208" s="854" t="s">
        <v>4</v>
      </c>
    </row>
    <row r="209" spans="4:4">
      <c r="D209" s="854" t="s">
        <v>4</v>
      </c>
    </row>
    <row r="210" spans="4:4">
      <c r="D210" s="854" t="s">
        <v>4</v>
      </c>
    </row>
    <row r="211" spans="4:4">
      <c r="D211" s="854" t="s">
        <v>4</v>
      </c>
    </row>
    <row r="212" spans="4:4">
      <c r="D212" s="854" t="s">
        <v>4</v>
      </c>
    </row>
    <row r="213" spans="4:4">
      <c r="D213" s="854" t="s">
        <v>4</v>
      </c>
    </row>
    <row r="214" spans="4:4">
      <c r="D214" s="854" t="s">
        <v>4</v>
      </c>
    </row>
    <row r="215" spans="4:4">
      <c r="D215" s="854" t="s">
        <v>4</v>
      </c>
    </row>
    <row r="216" spans="4:4">
      <c r="D216" s="854" t="s">
        <v>4</v>
      </c>
    </row>
    <row r="217" spans="4:4">
      <c r="D217" s="854" t="s">
        <v>4</v>
      </c>
    </row>
    <row r="218" spans="4:4">
      <c r="D218" s="854" t="s">
        <v>4</v>
      </c>
    </row>
    <row r="219" spans="4:4">
      <c r="D219" s="854" t="s">
        <v>4</v>
      </c>
    </row>
    <row r="220" spans="4:4">
      <c r="D220" s="854" t="s">
        <v>4</v>
      </c>
    </row>
    <row r="221" spans="4:4">
      <c r="D221" s="854" t="s">
        <v>4</v>
      </c>
    </row>
    <row r="222" spans="4:4">
      <c r="D222" s="854" t="s">
        <v>4</v>
      </c>
    </row>
    <row r="223" spans="4:4">
      <c r="D223" s="854" t="s">
        <v>4</v>
      </c>
    </row>
    <row r="224" spans="4:4">
      <c r="D224" s="854" t="s">
        <v>4</v>
      </c>
    </row>
    <row r="225" spans="4:4">
      <c r="D225" s="854" t="s">
        <v>4</v>
      </c>
    </row>
    <row r="226" spans="4:4">
      <c r="D226" s="854" t="s">
        <v>4</v>
      </c>
    </row>
    <row r="227" spans="4:4">
      <c r="D227" s="854" t="s">
        <v>4</v>
      </c>
    </row>
    <row r="228" spans="4:4">
      <c r="D228" s="854" t="s">
        <v>4</v>
      </c>
    </row>
    <row r="229" spans="4:4">
      <c r="D229" s="854" t="s">
        <v>4</v>
      </c>
    </row>
    <row r="230" spans="4:4">
      <c r="D230" s="854" t="s">
        <v>4</v>
      </c>
    </row>
    <row r="231" spans="4:4">
      <c r="D231" s="854" t="s">
        <v>4</v>
      </c>
    </row>
    <row r="232" spans="4:4">
      <c r="D232" s="854" t="s">
        <v>4</v>
      </c>
    </row>
    <row r="233" spans="4:4">
      <c r="D233" s="854" t="s">
        <v>4</v>
      </c>
    </row>
    <row r="234" spans="4:4">
      <c r="D234" s="854" t="s">
        <v>4</v>
      </c>
    </row>
    <row r="235" spans="4:4">
      <c r="D235" s="854" t="s">
        <v>4</v>
      </c>
    </row>
    <row r="236" spans="4:4">
      <c r="D236" s="854" t="s">
        <v>4</v>
      </c>
    </row>
    <row r="237" spans="4:4">
      <c r="D237" s="854" t="s">
        <v>4</v>
      </c>
    </row>
    <row r="238" spans="4:4">
      <c r="D238" s="854" t="s">
        <v>4</v>
      </c>
    </row>
    <row r="239" spans="4:4">
      <c r="D239" s="854" t="s">
        <v>4</v>
      </c>
    </row>
    <row r="240" spans="4:4">
      <c r="D240" s="854" t="s">
        <v>4</v>
      </c>
    </row>
    <row r="241" spans="4:4">
      <c r="D241" s="854" t="s">
        <v>4</v>
      </c>
    </row>
    <row r="242" spans="4:4">
      <c r="D242" s="854" t="s">
        <v>4</v>
      </c>
    </row>
    <row r="243" spans="4:4">
      <c r="D243" s="854" t="s">
        <v>4</v>
      </c>
    </row>
    <row r="244" spans="4:4">
      <c r="D244" s="854" t="s">
        <v>4</v>
      </c>
    </row>
    <row r="245" spans="4:4">
      <c r="D245" s="854" t="s">
        <v>4</v>
      </c>
    </row>
    <row r="246" spans="4:4">
      <c r="D246" s="854" t="s">
        <v>4</v>
      </c>
    </row>
    <row r="247" spans="4:4">
      <c r="D247" s="854" t="s">
        <v>4</v>
      </c>
    </row>
    <row r="248" spans="4:4">
      <c r="D248" s="854" t="s">
        <v>4</v>
      </c>
    </row>
    <row r="249" spans="4:4">
      <c r="D249" s="854" t="s">
        <v>4</v>
      </c>
    </row>
    <row r="250" spans="4:4">
      <c r="D250" s="854" t="s">
        <v>4</v>
      </c>
    </row>
    <row r="251" spans="4:4">
      <c r="D251" s="854" t="s">
        <v>4</v>
      </c>
    </row>
    <row r="252" spans="4:4">
      <c r="D252" s="854" t="s">
        <v>4</v>
      </c>
    </row>
    <row r="253" spans="4:4">
      <c r="D253" s="854" t="s">
        <v>4</v>
      </c>
    </row>
    <row r="254" spans="4:4">
      <c r="D254" s="854" t="s">
        <v>4</v>
      </c>
    </row>
    <row r="255" spans="4:4">
      <c r="D255" s="854" t="s">
        <v>4</v>
      </c>
    </row>
    <row r="256" spans="4:4">
      <c r="D256" s="854" t="s">
        <v>4</v>
      </c>
    </row>
    <row r="257" spans="4:4">
      <c r="D257" s="854" t="s">
        <v>4</v>
      </c>
    </row>
    <row r="258" spans="4:4">
      <c r="D258" s="854" t="s">
        <v>4</v>
      </c>
    </row>
    <row r="259" spans="4:4">
      <c r="D259" s="854" t="s">
        <v>4</v>
      </c>
    </row>
    <row r="260" spans="4:4">
      <c r="D260" s="854" t="s">
        <v>4</v>
      </c>
    </row>
    <row r="261" spans="4:4">
      <c r="D261" s="854" t="s">
        <v>4</v>
      </c>
    </row>
    <row r="262" spans="4:4">
      <c r="D262" s="854" t="s">
        <v>4</v>
      </c>
    </row>
    <row r="263" spans="4:4">
      <c r="D263" s="854" t="s">
        <v>4</v>
      </c>
    </row>
    <row r="264" spans="4:4">
      <c r="D264" s="854" t="s">
        <v>4</v>
      </c>
    </row>
    <row r="265" spans="4:4">
      <c r="D265" s="854" t="s">
        <v>4</v>
      </c>
    </row>
    <row r="266" spans="4:4">
      <c r="D266" s="854" t="s">
        <v>4</v>
      </c>
    </row>
    <row r="267" spans="4:4">
      <c r="D267" s="854" t="s">
        <v>4</v>
      </c>
    </row>
    <row r="268" spans="4:4">
      <c r="D268" s="854" t="s">
        <v>4</v>
      </c>
    </row>
    <row r="269" spans="4:4">
      <c r="D269" s="854" t="s">
        <v>4</v>
      </c>
    </row>
    <row r="270" spans="4:4">
      <c r="D270" s="854" t="s">
        <v>4</v>
      </c>
    </row>
    <row r="271" spans="4:4">
      <c r="D271" s="854" t="s">
        <v>4</v>
      </c>
    </row>
    <row r="272" spans="4:4">
      <c r="D272" s="854" t="s">
        <v>4</v>
      </c>
    </row>
    <row r="273" spans="4:4">
      <c r="D273" s="854" t="s">
        <v>4</v>
      </c>
    </row>
    <row r="274" spans="4:4">
      <c r="D274" s="854" t="s">
        <v>4</v>
      </c>
    </row>
    <row r="275" spans="4:4">
      <c r="D275" s="854" t="s">
        <v>4</v>
      </c>
    </row>
    <row r="276" spans="4:4">
      <c r="D276" s="854" t="s">
        <v>4</v>
      </c>
    </row>
    <row r="277" spans="4:4">
      <c r="D277" s="854" t="s">
        <v>4</v>
      </c>
    </row>
    <row r="278" spans="4:4">
      <c r="D278" s="854" t="s">
        <v>4</v>
      </c>
    </row>
    <row r="279" spans="4:4">
      <c r="D279" s="854" t="s">
        <v>4</v>
      </c>
    </row>
    <row r="280" spans="4:4">
      <c r="D280" s="854" t="s">
        <v>4</v>
      </c>
    </row>
    <row r="281" spans="4:4">
      <c r="D281" s="854" t="s">
        <v>4</v>
      </c>
    </row>
    <row r="282" spans="4:4">
      <c r="D282" s="854" t="s">
        <v>4</v>
      </c>
    </row>
    <row r="283" spans="4:4">
      <c r="D283" s="854" t="s">
        <v>4</v>
      </c>
    </row>
    <row r="284" spans="4:4">
      <c r="D284" s="854" t="s">
        <v>4</v>
      </c>
    </row>
    <row r="285" spans="4:4">
      <c r="D285" s="854" t="s">
        <v>4</v>
      </c>
    </row>
    <row r="286" spans="4:4">
      <c r="D286" s="854" t="s">
        <v>4</v>
      </c>
    </row>
    <row r="287" spans="4:4">
      <c r="D287" s="854" t="s">
        <v>4</v>
      </c>
    </row>
    <row r="288" spans="4:4">
      <c r="D288" s="854" t="s">
        <v>4</v>
      </c>
    </row>
    <row r="289" spans="4:4">
      <c r="D289" s="854" t="s">
        <v>4</v>
      </c>
    </row>
    <row r="290" spans="4:4">
      <c r="D290" s="854" t="s">
        <v>4</v>
      </c>
    </row>
    <row r="291" spans="4:4">
      <c r="D291" s="854" t="s">
        <v>4</v>
      </c>
    </row>
    <row r="292" spans="4:4">
      <c r="D292" s="854" t="s">
        <v>4</v>
      </c>
    </row>
    <row r="293" spans="4:4">
      <c r="D293" s="854" t="s">
        <v>4</v>
      </c>
    </row>
    <row r="294" spans="4:4">
      <c r="D294" s="854" t="s">
        <v>4</v>
      </c>
    </row>
    <row r="295" spans="4:4">
      <c r="D295" s="854" t="s">
        <v>4</v>
      </c>
    </row>
    <row r="296" spans="4:4">
      <c r="D296" s="854" t="s">
        <v>4</v>
      </c>
    </row>
    <row r="297" spans="4:4">
      <c r="D297" s="854" t="s">
        <v>4</v>
      </c>
    </row>
    <row r="298" spans="4:4">
      <c r="D298" s="854" t="s">
        <v>4</v>
      </c>
    </row>
    <row r="299" spans="4:4">
      <c r="D299" s="854" t="s">
        <v>4</v>
      </c>
    </row>
    <row r="300" spans="4:4">
      <c r="D300" s="854" t="s">
        <v>4</v>
      </c>
    </row>
    <row r="301" spans="4:4">
      <c r="D301" s="854" t="s">
        <v>4</v>
      </c>
    </row>
    <row r="302" spans="4:4">
      <c r="D302" s="854" t="s">
        <v>4</v>
      </c>
    </row>
    <row r="303" spans="4:4">
      <c r="D303" s="854" t="s">
        <v>4</v>
      </c>
    </row>
    <row r="304" spans="4:4">
      <c r="D304" s="854" t="s">
        <v>4</v>
      </c>
    </row>
    <row r="305" spans="4:4">
      <c r="D305" s="854" t="s">
        <v>4</v>
      </c>
    </row>
    <row r="306" spans="4:4">
      <c r="D306" s="854" t="s">
        <v>4</v>
      </c>
    </row>
    <row r="307" spans="4:4">
      <c r="D307" s="854" t="s">
        <v>4</v>
      </c>
    </row>
    <row r="308" spans="4:4">
      <c r="D308" s="854" t="s">
        <v>4</v>
      </c>
    </row>
    <row r="309" spans="4:4">
      <c r="D309" s="854" t="s">
        <v>4</v>
      </c>
    </row>
    <row r="310" spans="4:4">
      <c r="D310" s="854" t="s">
        <v>4</v>
      </c>
    </row>
    <row r="311" spans="4:4">
      <c r="D311" s="854" t="s">
        <v>4</v>
      </c>
    </row>
    <row r="312" spans="4:4">
      <c r="D312" s="854" t="s">
        <v>4</v>
      </c>
    </row>
    <row r="313" spans="4:4">
      <c r="D313" s="854" t="s">
        <v>4</v>
      </c>
    </row>
    <row r="314" spans="4:4">
      <c r="D314" s="854" t="s">
        <v>4</v>
      </c>
    </row>
    <row r="315" spans="4:4">
      <c r="D315" s="854" t="s">
        <v>4</v>
      </c>
    </row>
    <row r="316" spans="4:4">
      <c r="D316" s="854" t="s">
        <v>4</v>
      </c>
    </row>
    <row r="317" spans="4:4">
      <c r="D317" s="854" t="s">
        <v>4</v>
      </c>
    </row>
    <row r="318" spans="4:4">
      <c r="D318" s="854" t="s">
        <v>4</v>
      </c>
    </row>
    <row r="319" spans="4:4">
      <c r="D319" s="854" t="s">
        <v>4</v>
      </c>
    </row>
    <row r="320" spans="4:4">
      <c r="D320" s="854" t="s">
        <v>4</v>
      </c>
    </row>
    <row r="321" spans="4:4">
      <c r="D321" s="854" t="s">
        <v>4</v>
      </c>
    </row>
    <row r="322" spans="4:4">
      <c r="D322" s="854" t="s">
        <v>4</v>
      </c>
    </row>
    <row r="323" spans="4:4">
      <c r="D323" s="854" t="s">
        <v>4</v>
      </c>
    </row>
    <row r="324" spans="4:4">
      <c r="D324" s="854" t="s">
        <v>4</v>
      </c>
    </row>
    <row r="325" spans="4:4">
      <c r="D325" s="854" t="s">
        <v>4</v>
      </c>
    </row>
    <row r="326" spans="4:4">
      <c r="D326" s="854" t="s">
        <v>4</v>
      </c>
    </row>
    <row r="327" spans="4:4">
      <c r="D327" s="854" t="s">
        <v>4</v>
      </c>
    </row>
    <row r="328" spans="4:4">
      <c r="D328" s="854" t="s">
        <v>4</v>
      </c>
    </row>
    <row r="329" spans="4:4">
      <c r="D329" s="854" t="s">
        <v>4</v>
      </c>
    </row>
    <row r="330" spans="4:4">
      <c r="D330" s="854" t="s">
        <v>4</v>
      </c>
    </row>
    <row r="331" spans="4:4">
      <c r="D331" s="854" t="s">
        <v>4</v>
      </c>
    </row>
    <row r="332" spans="4:4">
      <c r="D332" s="854" t="s">
        <v>4</v>
      </c>
    </row>
    <row r="333" spans="4:4">
      <c r="D333" s="854" t="s">
        <v>4</v>
      </c>
    </row>
    <row r="334" spans="4:4">
      <c r="D334" s="854" t="s">
        <v>4</v>
      </c>
    </row>
    <row r="335" spans="4:4">
      <c r="D335" s="854" t="s">
        <v>4</v>
      </c>
    </row>
    <row r="336" spans="4:4">
      <c r="D336" s="854" t="s">
        <v>4</v>
      </c>
    </row>
    <row r="337" spans="4:4">
      <c r="D337" s="854" t="s">
        <v>4</v>
      </c>
    </row>
    <row r="338" spans="4:4">
      <c r="D338" s="854" t="s">
        <v>4</v>
      </c>
    </row>
    <row r="339" spans="4:4">
      <c r="D339" s="854" t="s">
        <v>4</v>
      </c>
    </row>
    <row r="340" spans="4:4">
      <c r="D340" s="854" t="s">
        <v>4</v>
      </c>
    </row>
    <row r="341" spans="4:4">
      <c r="D341" s="854" t="s">
        <v>4</v>
      </c>
    </row>
    <row r="342" spans="4:4">
      <c r="D342" s="854" t="s">
        <v>4</v>
      </c>
    </row>
    <row r="343" spans="4:4">
      <c r="D343" s="854" t="s">
        <v>4</v>
      </c>
    </row>
    <row r="344" spans="4:4">
      <c r="D344" s="854" t="s">
        <v>4</v>
      </c>
    </row>
    <row r="345" spans="4:4">
      <c r="D345" s="854" t="s">
        <v>4</v>
      </c>
    </row>
    <row r="346" spans="4:4">
      <c r="D346" s="854" t="s">
        <v>4</v>
      </c>
    </row>
    <row r="347" spans="4:4">
      <c r="D347" s="854" t="s">
        <v>4</v>
      </c>
    </row>
    <row r="348" spans="4:4">
      <c r="D348" s="854" t="s">
        <v>4</v>
      </c>
    </row>
    <row r="349" spans="4:4">
      <c r="D349" s="854" t="s">
        <v>4</v>
      </c>
    </row>
    <row r="350" spans="4:4">
      <c r="D350" s="854" t="s">
        <v>4</v>
      </c>
    </row>
    <row r="351" spans="4:4">
      <c r="D351" s="854" t="s">
        <v>4</v>
      </c>
    </row>
    <row r="352" spans="4:4">
      <c r="D352" s="854" t="s">
        <v>4</v>
      </c>
    </row>
    <row r="353" spans="4:4">
      <c r="D353" s="854" t="s">
        <v>4</v>
      </c>
    </row>
    <row r="354" spans="4:4">
      <c r="D354" s="854" t="s">
        <v>4</v>
      </c>
    </row>
    <row r="355" spans="4:4">
      <c r="D355" s="854" t="s">
        <v>4</v>
      </c>
    </row>
    <row r="356" spans="4:4">
      <c r="D356" s="854" t="s">
        <v>4</v>
      </c>
    </row>
    <row r="357" spans="4:4">
      <c r="D357" s="854" t="s">
        <v>4</v>
      </c>
    </row>
    <row r="358" spans="4:4">
      <c r="D358" s="854" t="s">
        <v>4</v>
      </c>
    </row>
    <row r="359" spans="4:4">
      <c r="D359" s="854" t="s">
        <v>4</v>
      </c>
    </row>
    <row r="360" spans="4:4">
      <c r="D360" s="854" t="s">
        <v>4</v>
      </c>
    </row>
    <row r="361" spans="4:4">
      <c r="D361" s="854" t="s">
        <v>4</v>
      </c>
    </row>
    <row r="362" spans="4:4">
      <c r="D362" s="854" t="s">
        <v>4</v>
      </c>
    </row>
    <row r="363" spans="4:4">
      <c r="D363" s="854" t="s">
        <v>4</v>
      </c>
    </row>
    <row r="364" spans="4:4">
      <c r="D364" s="854" t="s">
        <v>4</v>
      </c>
    </row>
    <row r="365" spans="4:4">
      <c r="D365" s="854" t="s">
        <v>4</v>
      </c>
    </row>
    <row r="366" spans="4:4">
      <c r="D366" s="854" t="s">
        <v>4</v>
      </c>
    </row>
    <row r="367" spans="4:4">
      <c r="D367" s="854" t="s">
        <v>4</v>
      </c>
    </row>
    <row r="368" spans="4:4">
      <c r="D368" s="854" t="s">
        <v>4</v>
      </c>
    </row>
    <row r="369" spans="4:4">
      <c r="D369" s="854" t="s">
        <v>4</v>
      </c>
    </row>
    <row r="370" spans="4:4">
      <c r="D370" s="854" t="s">
        <v>4</v>
      </c>
    </row>
    <row r="371" spans="4:4">
      <c r="D371" s="854" t="s">
        <v>4</v>
      </c>
    </row>
    <row r="372" spans="4:4">
      <c r="D372" s="854" t="s">
        <v>4</v>
      </c>
    </row>
    <row r="373" spans="4:4">
      <c r="D373" s="854" t="s">
        <v>4</v>
      </c>
    </row>
    <row r="374" spans="4:4">
      <c r="D374" s="854" t="s">
        <v>4</v>
      </c>
    </row>
    <row r="375" spans="4:4">
      <c r="D375" s="854" t="s">
        <v>4</v>
      </c>
    </row>
    <row r="376" spans="4:4">
      <c r="D376" s="854" t="s">
        <v>4</v>
      </c>
    </row>
    <row r="377" spans="4:4">
      <c r="D377" s="854" t="s">
        <v>4</v>
      </c>
    </row>
    <row r="378" spans="4:4">
      <c r="D378" s="854" t="s">
        <v>4</v>
      </c>
    </row>
    <row r="379" spans="4:4">
      <c r="D379" s="854" t="s">
        <v>4</v>
      </c>
    </row>
    <row r="380" spans="4:4">
      <c r="D380" s="854" t="s">
        <v>4</v>
      </c>
    </row>
    <row r="381" spans="4:4">
      <c r="D381" s="854" t="s">
        <v>4</v>
      </c>
    </row>
    <row r="382" spans="4:4">
      <c r="D382" s="854" t="s">
        <v>4</v>
      </c>
    </row>
    <row r="383" spans="4:4">
      <c r="D383" s="854" t="s">
        <v>4</v>
      </c>
    </row>
    <row r="384" spans="4:4">
      <c r="D384" s="854" t="s">
        <v>4</v>
      </c>
    </row>
    <row r="385" spans="4:4">
      <c r="D385" s="854" t="s">
        <v>4</v>
      </c>
    </row>
    <row r="386" spans="4:4">
      <c r="D386" s="854" t="s">
        <v>4</v>
      </c>
    </row>
    <row r="387" spans="4:4">
      <c r="D387" s="854" t="s">
        <v>4</v>
      </c>
    </row>
    <row r="388" spans="4:4">
      <c r="D388" s="854" t="s">
        <v>4</v>
      </c>
    </row>
    <row r="389" spans="4:4">
      <c r="D389" s="854" t="s">
        <v>4</v>
      </c>
    </row>
    <row r="390" spans="4:4">
      <c r="D390" s="854" t="s">
        <v>4</v>
      </c>
    </row>
    <row r="391" spans="4:4">
      <c r="D391" s="854" t="s">
        <v>4</v>
      </c>
    </row>
    <row r="392" spans="4:4">
      <c r="D392" s="854" t="s">
        <v>4</v>
      </c>
    </row>
    <row r="393" spans="4:4">
      <c r="D393" s="854" t="s">
        <v>4</v>
      </c>
    </row>
    <row r="394" spans="4:4">
      <c r="D394" s="854" t="s">
        <v>4</v>
      </c>
    </row>
    <row r="395" spans="4:4">
      <c r="D395" s="854" t="s">
        <v>4</v>
      </c>
    </row>
    <row r="396" spans="4:4">
      <c r="D396" s="854" t="s">
        <v>4</v>
      </c>
    </row>
    <row r="397" spans="4:4">
      <c r="D397" s="854" t="s">
        <v>4</v>
      </c>
    </row>
    <row r="398" spans="4:4">
      <c r="D398" s="854" t="s">
        <v>4</v>
      </c>
    </row>
    <row r="399" spans="4:4">
      <c r="D399" s="854" t="s">
        <v>4</v>
      </c>
    </row>
    <row r="400" spans="4:4">
      <c r="D400" s="854" t="s">
        <v>4</v>
      </c>
    </row>
    <row r="401" spans="4:4">
      <c r="D401" s="854" t="s">
        <v>4</v>
      </c>
    </row>
    <row r="402" spans="4:4">
      <c r="D402" s="854" t="s">
        <v>4</v>
      </c>
    </row>
    <row r="403" spans="4:4">
      <c r="D403" s="854" t="s">
        <v>4</v>
      </c>
    </row>
    <row r="404" spans="4:4">
      <c r="D404" s="854" t="s">
        <v>4</v>
      </c>
    </row>
    <row r="405" spans="4:4">
      <c r="D405" s="854" t="s">
        <v>4</v>
      </c>
    </row>
    <row r="406" spans="4:4">
      <c r="D406" s="854" t="s">
        <v>4</v>
      </c>
    </row>
    <row r="407" spans="4:4">
      <c r="D407" s="854" t="s">
        <v>4</v>
      </c>
    </row>
    <row r="408" spans="4:4">
      <c r="D408" s="854" t="s">
        <v>4</v>
      </c>
    </row>
    <row r="409" spans="4:4">
      <c r="D409" s="854" t="s">
        <v>4</v>
      </c>
    </row>
    <row r="410" spans="4:4">
      <c r="D410" s="854" t="s">
        <v>4</v>
      </c>
    </row>
    <row r="411" spans="4:4">
      <c r="D411" s="854" t="s">
        <v>4</v>
      </c>
    </row>
    <row r="412" spans="4:4">
      <c r="D412" s="854" t="s">
        <v>4</v>
      </c>
    </row>
    <row r="413" spans="4:4">
      <c r="D413" s="854" t="s">
        <v>4</v>
      </c>
    </row>
    <row r="414" spans="4:4">
      <c r="D414" s="854" t="s">
        <v>4</v>
      </c>
    </row>
    <row r="415" spans="4:4">
      <c r="D415" s="854" t="s">
        <v>4</v>
      </c>
    </row>
    <row r="416" spans="4:4">
      <c r="D416" s="854" t="s">
        <v>4</v>
      </c>
    </row>
    <row r="417" spans="4:4">
      <c r="D417" s="854" t="s">
        <v>4</v>
      </c>
    </row>
    <row r="418" spans="4:4">
      <c r="D418" s="854" t="s">
        <v>4</v>
      </c>
    </row>
    <row r="419" spans="4:4">
      <c r="D419" s="854" t="s">
        <v>4</v>
      </c>
    </row>
    <row r="420" spans="4:4">
      <c r="D420" s="854" t="s">
        <v>4</v>
      </c>
    </row>
    <row r="421" spans="4:4">
      <c r="D421" s="854" t="s">
        <v>4</v>
      </c>
    </row>
    <row r="422" spans="4:4">
      <c r="D422" s="854" t="s">
        <v>4</v>
      </c>
    </row>
    <row r="423" spans="4:4">
      <c r="D423" s="854" t="s">
        <v>4</v>
      </c>
    </row>
    <row r="424" spans="4:4">
      <c r="D424" s="854" t="s">
        <v>4</v>
      </c>
    </row>
    <row r="425" spans="4:4">
      <c r="D425" s="854" t="s">
        <v>4</v>
      </c>
    </row>
    <row r="426" spans="4:4">
      <c r="D426" s="854" t="s">
        <v>4</v>
      </c>
    </row>
    <row r="427" spans="4:4">
      <c r="D427" s="854" t="s">
        <v>4</v>
      </c>
    </row>
    <row r="428" spans="4:4">
      <c r="D428" s="854" t="s">
        <v>4</v>
      </c>
    </row>
    <row r="429" spans="4:4">
      <c r="D429" s="854" t="s">
        <v>4</v>
      </c>
    </row>
    <row r="430" spans="4:4">
      <c r="D430" s="854" t="s">
        <v>4</v>
      </c>
    </row>
    <row r="431" spans="4:4">
      <c r="D431" s="854" t="s">
        <v>4</v>
      </c>
    </row>
    <row r="432" spans="4:4">
      <c r="D432" s="854" t="s">
        <v>4</v>
      </c>
    </row>
    <row r="433" spans="4:4">
      <c r="D433" s="854" t="s">
        <v>4</v>
      </c>
    </row>
    <row r="434" spans="4:4">
      <c r="D434" s="854" t="s">
        <v>4</v>
      </c>
    </row>
    <row r="435" spans="4:4">
      <c r="D435" s="854" t="s">
        <v>4</v>
      </c>
    </row>
    <row r="436" spans="4:4">
      <c r="D436" s="854" t="s">
        <v>4</v>
      </c>
    </row>
    <row r="437" spans="4:4">
      <c r="D437" s="854" t="s">
        <v>4</v>
      </c>
    </row>
    <row r="438" spans="4:4">
      <c r="D438" s="854" t="s">
        <v>4</v>
      </c>
    </row>
    <row r="439" spans="4:4">
      <c r="D439" s="854" t="s">
        <v>4</v>
      </c>
    </row>
    <row r="440" spans="4:4">
      <c r="D440" s="854" t="s">
        <v>4</v>
      </c>
    </row>
    <row r="441" spans="4:4">
      <c r="D441" s="854" t="s">
        <v>4</v>
      </c>
    </row>
    <row r="442" spans="4:4">
      <c r="D442" s="854" t="s">
        <v>4</v>
      </c>
    </row>
    <row r="443" spans="4:4">
      <c r="D443" s="854" t="s">
        <v>4</v>
      </c>
    </row>
    <row r="444" spans="4:4">
      <c r="D444" s="854" t="s">
        <v>4</v>
      </c>
    </row>
    <row r="445" spans="4:4">
      <c r="D445" s="854" t="s">
        <v>4</v>
      </c>
    </row>
    <row r="446" spans="4:4">
      <c r="D446" s="854" t="s">
        <v>4</v>
      </c>
    </row>
    <row r="447" spans="4:4">
      <c r="D447" s="854" t="s">
        <v>4</v>
      </c>
    </row>
    <row r="448" spans="4:4">
      <c r="D448" s="854" t="s">
        <v>4</v>
      </c>
    </row>
    <row r="449" spans="4:4">
      <c r="D449" s="854" t="s">
        <v>4</v>
      </c>
    </row>
    <row r="450" spans="4:4">
      <c r="D450" s="854" t="s">
        <v>4</v>
      </c>
    </row>
    <row r="451" spans="4:4">
      <c r="D451" s="854" t="s">
        <v>4</v>
      </c>
    </row>
    <row r="452" spans="4:4">
      <c r="D452" s="854" t="s">
        <v>4</v>
      </c>
    </row>
    <row r="453" spans="4:4">
      <c r="D453" s="854" t="s">
        <v>4</v>
      </c>
    </row>
    <row r="454" spans="4:4">
      <c r="D454" s="854" t="s">
        <v>4</v>
      </c>
    </row>
    <row r="455" spans="4:4">
      <c r="D455" s="854" t="s">
        <v>4</v>
      </c>
    </row>
    <row r="456" spans="4:4">
      <c r="D456" s="854" t="s">
        <v>4</v>
      </c>
    </row>
    <row r="457" spans="4:4">
      <c r="D457" s="854" t="s">
        <v>4</v>
      </c>
    </row>
    <row r="458" spans="4:4">
      <c r="D458" s="854" t="s">
        <v>4</v>
      </c>
    </row>
    <row r="459" spans="4:4">
      <c r="D459" s="854" t="s">
        <v>4</v>
      </c>
    </row>
    <row r="460" spans="4:4">
      <c r="D460" s="854" t="s">
        <v>4</v>
      </c>
    </row>
    <row r="461" spans="4:4">
      <c r="D461" s="854" t="s">
        <v>4</v>
      </c>
    </row>
    <row r="462" spans="4:4">
      <c r="D462" s="854" t="s">
        <v>4</v>
      </c>
    </row>
    <row r="463" spans="4:4">
      <c r="D463" s="854" t="s">
        <v>4</v>
      </c>
    </row>
    <row r="464" spans="4:4">
      <c r="D464" s="854" t="s">
        <v>4</v>
      </c>
    </row>
    <row r="465" spans="4:4">
      <c r="D465" s="854" t="s">
        <v>4</v>
      </c>
    </row>
    <row r="466" spans="4:4">
      <c r="D466" s="854" t="s">
        <v>4</v>
      </c>
    </row>
    <row r="467" spans="4:4">
      <c r="D467" s="854" t="s">
        <v>4</v>
      </c>
    </row>
    <row r="468" spans="4:4">
      <c r="D468" s="854" t="s">
        <v>4</v>
      </c>
    </row>
    <row r="469" spans="4:4">
      <c r="D469" s="854" t="s">
        <v>4</v>
      </c>
    </row>
    <row r="470" spans="4:4">
      <c r="D470" s="854" t="s">
        <v>4</v>
      </c>
    </row>
    <row r="471" spans="4:4">
      <c r="D471" s="854" t="s">
        <v>4</v>
      </c>
    </row>
    <row r="472" spans="4:4">
      <c r="D472" s="854" t="s">
        <v>4</v>
      </c>
    </row>
    <row r="473" spans="4:4">
      <c r="D473" s="854" t="s">
        <v>4</v>
      </c>
    </row>
    <row r="474" spans="4:4">
      <c r="D474" s="854" t="s">
        <v>4</v>
      </c>
    </row>
    <row r="475" spans="4:4">
      <c r="D475" s="854" t="s">
        <v>4</v>
      </c>
    </row>
    <row r="476" spans="4:4">
      <c r="D476" s="854" t="s">
        <v>4</v>
      </c>
    </row>
    <row r="477" spans="4:4">
      <c r="D477" s="854" t="s">
        <v>4</v>
      </c>
    </row>
    <row r="478" spans="4:4">
      <c r="D478" s="854" t="s">
        <v>4</v>
      </c>
    </row>
    <row r="479" spans="4:4">
      <c r="D479" s="854" t="s">
        <v>4</v>
      </c>
    </row>
    <row r="480" spans="4:4">
      <c r="D480" s="854" t="s">
        <v>4</v>
      </c>
    </row>
    <row r="481" spans="4:4">
      <c r="D481" s="854" t="s">
        <v>4</v>
      </c>
    </row>
    <row r="482" spans="4:4">
      <c r="D482" s="854" t="s">
        <v>4</v>
      </c>
    </row>
    <row r="483" spans="4:4">
      <c r="D483" s="854" t="s">
        <v>4</v>
      </c>
    </row>
    <row r="484" spans="4:4">
      <c r="D484" s="854" t="s">
        <v>4</v>
      </c>
    </row>
    <row r="485" spans="4:4">
      <c r="D485" s="854" t="s">
        <v>4</v>
      </c>
    </row>
    <row r="486" spans="4:4">
      <c r="D486" s="854" t="s">
        <v>4</v>
      </c>
    </row>
    <row r="487" spans="4:4">
      <c r="D487" s="854" t="s">
        <v>4</v>
      </c>
    </row>
    <row r="488" spans="4:4">
      <c r="D488" s="854" t="s">
        <v>4</v>
      </c>
    </row>
    <row r="489" spans="4:4">
      <c r="D489" s="854" t="s">
        <v>4</v>
      </c>
    </row>
    <row r="490" spans="4:4">
      <c r="D490" s="854" t="s">
        <v>4</v>
      </c>
    </row>
    <row r="491" spans="4:4">
      <c r="D491" s="854" t="s">
        <v>4</v>
      </c>
    </row>
    <row r="492" spans="4:4">
      <c r="D492" s="854" t="s">
        <v>4</v>
      </c>
    </row>
    <row r="493" spans="4:4">
      <c r="D493" s="854" t="s">
        <v>4</v>
      </c>
    </row>
    <row r="494" spans="4:4">
      <c r="D494" s="854" t="s">
        <v>4</v>
      </c>
    </row>
    <row r="495" spans="4:4">
      <c r="D495" s="854" t="s">
        <v>4</v>
      </c>
    </row>
    <row r="496" spans="4:4">
      <c r="D496" s="854" t="s">
        <v>4</v>
      </c>
    </row>
    <row r="497" spans="4:4">
      <c r="D497" s="854" t="s">
        <v>4</v>
      </c>
    </row>
    <row r="498" spans="4:4">
      <c r="D498" s="854" t="s">
        <v>4</v>
      </c>
    </row>
    <row r="499" spans="4:4">
      <c r="D499" s="854" t="s">
        <v>4</v>
      </c>
    </row>
    <row r="500" spans="4:4">
      <c r="D500" s="854" t="s">
        <v>4</v>
      </c>
    </row>
    <row r="501" spans="4:4">
      <c r="D501" s="854" t="s">
        <v>4</v>
      </c>
    </row>
    <row r="502" spans="4:4">
      <c r="D502" s="854" t="s">
        <v>4</v>
      </c>
    </row>
    <row r="503" spans="4:4">
      <c r="D503" s="854" t="s">
        <v>4</v>
      </c>
    </row>
    <row r="504" spans="4:4">
      <c r="D504" s="854" t="s">
        <v>4</v>
      </c>
    </row>
    <row r="505" spans="4:4">
      <c r="D505" s="854" t="s">
        <v>4</v>
      </c>
    </row>
    <row r="506" spans="4:4">
      <c r="D506" s="854" t="s">
        <v>4</v>
      </c>
    </row>
    <row r="507" spans="4:4">
      <c r="D507" s="854" t="s">
        <v>4</v>
      </c>
    </row>
    <row r="508" spans="4:4">
      <c r="D508" s="854" t="s">
        <v>4</v>
      </c>
    </row>
    <row r="509" spans="4:4">
      <c r="D509" s="854" t="s">
        <v>4</v>
      </c>
    </row>
    <row r="510" spans="4:4">
      <c r="D510" s="854" t="s">
        <v>4</v>
      </c>
    </row>
    <row r="511" spans="4:4">
      <c r="D511" s="854" t="s">
        <v>4</v>
      </c>
    </row>
    <row r="512" spans="4:4">
      <c r="D512" s="854" t="s">
        <v>4</v>
      </c>
    </row>
    <row r="513" spans="4:4">
      <c r="D513" s="854" t="s">
        <v>4</v>
      </c>
    </row>
    <row r="514" spans="4:4">
      <c r="D514" s="854" t="s">
        <v>4</v>
      </c>
    </row>
    <row r="515" spans="4:4">
      <c r="D515" s="854" t="s">
        <v>4</v>
      </c>
    </row>
    <row r="516" spans="4:4">
      <c r="D516" s="854" t="s">
        <v>4</v>
      </c>
    </row>
    <row r="517" spans="4:4">
      <c r="D517" s="854" t="s">
        <v>4</v>
      </c>
    </row>
    <row r="518" spans="4:4">
      <c r="D518" s="854" t="s">
        <v>4</v>
      </c>
    </row>
    <row r="519" spans="4:4">
      <c r="D519" s="854" t="s">
        <v>4</v>
      </c>
    </row>
    <row r="520" spans="4:4">
      <c r="D520" s="854" t="s">
        <v>4</v>
      </c>
    </row>
    <row r="521" spans="4:4">
      <c r="D521" s="854" t="s">
        <v>4</v>
      </c>
    </row>
    <row r="522" spans="4:4">
      <c r="D522" s="854" t="s">
        <v>4</v>
      </c>
    </row>
    <row r="523" spans="4:4">
      <c r="D523" s="854" t="s">
        <v>4</v>
      </c>
    </row>
    <row r="524" spans="4:4">
      <c r="D524" s="854" t="s">
        <v>4</v>
      </c>
    </row>
    <row r="525" spans="4:4">
      <c r="D525" s="854" t="s">
        <v>4</v>
      </c>
    </row>
    <row r="526" spans="4:4">
      <c r="D526" s="854" t="s">
        <v>4</v>
      </c>
    </row>
    <row r="527" spans="4:4">
      <c r="D527" s="854" t="s">
        <v>4</v>
      </c>
    </row>
    <row r="528" spans="4:4">
      <c r="D528" s="854" t="s">
        <v>4</v>
      </c>
    </row>
    <row r="529" spans="4:4">
      <c r="D529" s="854" t="s">
        <v>4</v>
      </c>
    </row>
    <row r="530" spans="4:4">
      <c r="D530" s="854" t="s">
        <v>4</v>
      </c>
    </row>
    <row r="531" spans="4:4">
      <c r="D531" s="854" t="s">
        <v>4</v>
      </c>
    </row>
    <row r="532" spans="4:4">
      <c r="D532" s="854" t="s">
        <v>4</v>
      </c>
    </row>
    <row r="533" spans="4:4">
      <c r="D533" s="854" t="s">
        <v>4</v>
      </c>
    </row>
    <row r="534" spans="4:4">
      <c r="D534" s="854" t="s">
        <v>4</v>
      </c>
    </row>
    <row r="535" spans="4:4">
      <c r="D535" s="854" t="s">
        <v>4</v>
      </c>
    </row>
    <row r="536" spans="4:4">
      <c r="D536" s="854" t="s">
        <v>4</v>
      </c>
    </row>
    <row r="537" spans="4:4">
      <c r="D537" s="854" t="s">
        <v>4</v>
      </c>
    </row>
    <row r="538" spans="4:4">
      <c r="D538" s="854" t="s">
        <v>4</v>
      </c>
    </row>
    <row r="539" spans="4:4">
      <c r="D539" s="854" t="s">
        <v>4</v>
      </c>
    </row>
    <row r="540" spans="4:4">
      <c r="D540" s="854" t="s">
        <v>4</v>
      </c>
    </row>
    <row r="541" spans="4:4">
      <c r="D541" s="854" t="s">
        <v>4</v>
      </c>
    </row>
    <row r="542" spans="4:4">
      <c r="D542" s="854" t="s">
        <v>4</v>
      </c>
    </row>
    <row r="543" spans="4:4">
      <c r="D543" s="854" t="s">
        <v>4</v>
      </c>
    </row>
    <row r="544" spans="4:4">
      <c r="D544" s="854" t="s">
        <v>4</v>
      </c>
    </row>
    <row r="545" spans="4:4">
      <c r="D545" s="854" t="s">
        <v>4</v>
      </c>
    </row>
    <row r="546" spans="4:4">
      <c r="D546" s="854" t="s">
        <v>4</v>
      </c>
    </row>
    <row r="547" spans="4:4">
      <c r="D547" s="854" t="s">
        <v>4</v>
      </c>
    </row>
    <row r="548" spans="4:4">
      <c r="D548" s="854" t="s">
        <v>4</v>
      </c>
    </row>
    <row r="549" spans="4:4">
      <c r="D549" s="854" t="s">
        <v>4</v>
      </c>
    </row>
    <row r="550" spans="4:4">
      <c r="D550" s="854" t="s">
        <v>4</v>
      </c>
    </row>
    <row r="551" spans="4:4">
      <c r="D551" s="854" t="s">
        <v>4</v>
      </c>
    </row>
    <row r="552" spans="4:4">
      <c r="D552" s="854" t="s">
        <v>4</v>
      </c>
    </row>
    <row r="553" spans="4:4">
      <c r="D553" s="854" t="s">
        <v>4</v>
      </c>
    </row>
    <row r="554" spans="4:4">
      <c r="D554" s="854" t="s">
        <v>4</v>
      </c>
    </row>
    <row r="555" spans="4:4">
      <c r="D555" s="854" t="s">
        <v>4</v>
      </c>
    </row>
    <row r="556" spans="4:4">
      <c r="D556" s="854" t="s">
        <v>4</v>
      </c>
    </row>
    <row r="557" spans="4:4">
      <c r="D557" s="854" t="s">
        <v>4</v>
      </c>
    </row>
    <row r="558" spans="4:4">
      <c r="D558" s="854" t="s">
        <v>4</v>
      </c>
    </row>
    <row r="559" spans="4:4">
      <c r="D559" s="854" t="s">
        <v>4</v>
      </c>
    </row>
    <row r="560" spans="4:4">
      <c r="D560" s="854" t="s">
        <v>4</v>
      </c>
    </row>
    <row r="561" spans="4:4">
      <c r="D561" s="854" t="s">
        <v>4</v>
      </c>
    </row>
    <row r="562" spans="4:4">
      <c r="D562" s="854" t="s">
        <v>4</v>
      </c>
    </row>
    <row r="563" spans="4:4">
      <c r="D563" s="854" t="s">
        <v>4</v>
      </c>
    </row>
    <row r="564" spans="4:4">
      <c r="D564" s="854" t="s">
        <v>4</v>
      </c>
    </row>
    <row r="565" spans="4:4">
      <c r="D565" s="854" t="s">
        <v>4</v>
      </c>
    </row>
    <row r="566" spans="4:4">
      <c r="D566" s="854" t="s">
        <v>4</v>
      </c>
    </row>
    <row r="567" spans="4:4">
      <c r="D567" s="854" t="s">
        <v>4</v>
      </c>
    </row>
    <row r="568" spans="4:4">
      <c r="D568" s="854" t="s">
        <v>4</v>
      </c>
    </row>
    <row r="569" spans="4:4">
      <c r="D569" s="854" t="s">
        <v>4</v>
      </c>
    </row>
    <row r="570" spans="4:4">
      <c r="D570" s="854" t="s">
        <v>4</v>
      </c>
    </row>
    <row r="571" spans="4:4">
      <c r="D571" s="854" t="s">
        <v>4</v>
      </c>
    </row>
    <row r="572" spans="4:4">
      <c r="D572" s="854" t="s">
        <v>4</v>
      </c>
    </row>
    <row r="573" spans="4:4">
      <c r="D573" s="854" t="s">
        <v>4</v>
      </c>
    </row>
  </sheetData>
  <mergeCells count="8">
    <mergeCell ref="A13:C13"/>
    <mergeCell ref="B40:C40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62992125984251968" bottom="0.19685039370078741" header="0.43307086614173229" footer="0.31496062992125984"/>
  <pageSetup paperSize="9" scale="70" firstPageNumber="58" orientation="landscape" useFirstPageNumber="1" r:id="rId1"/>
  <headerFooter alignWithMargins="0">
    <oddHeader>&amp;C&amp;"Arial,Normalny"&amp;12-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D45"/>
  <sheetViews>
    <sheetView showGridLines="0" zoomScale="75" zoomScaleNormal="75" workbookViewId="0">
      <selection sqref="A1:C1"/>
    </sheetView>
  </sheetViews>
  <sheetFormatPr defaultColWidth="12.5703125" defaultRowHeight="15"/>
  <cols>
    <col min="1" max="1" width="4.85546875" style="857" customWidth="1"/>
    <col min="2" max="2" width="1.7109375" style="857" customWidth="1"/>
    <col min="3" max="3" width="55" style="857" customWidth="1"/>
    <col min="4" max="4" width="20.140625" style="857" customWidth="1"/>
    <col min="5" max="8" width="21.42578125" style="857" customWidth="1"/>
    <col min="9" max="256" width="12.5703125" style="857"/>
    <col min="257" max="257" width="4.85546875" style="857" customWidth="1"/>
    <col min="258" max="258" width="1.7109375" style="857" customWidth="1"/>
    <col min="259" max="259" width="55" style="857" customWidth="1"/>
    <col min="260" max="260" width="20.140625" style="857" customWidth="1"/>
    <col min="261" max="264" width="21.42578125" style="857" customWidth="1"/>
    <col min="265" max="512" width="12.5703125" style="857"/>
    <col min="513" max="513" width="4.85546875" style="857" customWidth="1"/>
    <col min="514" max="514" width="1.7109375" style="857" customWidth="1"/>
    <col min="515" max="515" width="55" style="857" customWidth="1"/>
    <col min="516" max="516" width="20.140625" style="857" customWidth="1"/>
    <col min="517" max="520" width="21.42578125" style="857" customWidth="1"/>
    <col min="521" max="768" width="12.5703125" style="857"/>
    <col min="769" max="769" width="4.85546875" style="857" customWidth="1"/>
    <col min="770" max="770" width="1.7109375" style="857" customWidth="1"/>
    <col min="771" max="771" width="55" style="857" customWidth="1"/>
    <col min="772" max="772" width="20.140625" style="857" customWidth="1"/>
    <col min="773" max="776" width="21.42578125" style="857" customWidth="1"/>
    <col min="777" max="1024" width="12.5703125" style="857"/>
    <col min="1025" max="1025" width="4.85546875" style="857" customWidth="1"/>
    <col min="1026" max="1026" width="1.7109375" style="857" customWidth="1"/>
    <col min="1027" max="1027" width="55" style="857" customWidth="1"/>
    <col min="1028" max="1028" width="20.140625" style="857" customWidth="1"/>
    <col min="1029" max="1032" width="21.42578125" style="857" customWidth="1"/>
    <col min="1033" max="1280" width="12.5703125" style="857"/>
    <col min="1281" max="1281" width="4.85546875" style="857" customWidth="1"/>
    <col min="1282" max="1282" width="1.7109375" style="857" customWidth="1"/>
    <col min="1283" max="1283" width="55" style="857" customWidth="1"/>
    <col min="1284" max="1284" width="20.140625" style="857" customWidth="1"/>
    <col min="1285" max="1288" width="21.42578125" style="857" customWidth="1"/>
    <col min="1289" max="1536" width="12.5703125" style="857"/>
    <col min="1537" max="1537" width="4.85546875" style="857" customWidth="1"/>
    <col min="1538" max="1538" width="1.7109375" style="857" customWidth="1"/>
    <col min="1539" max="1539" width="55" style="857" customWidth="1"/>
    <col min="1540" max="1540" width="20.140625" style="857" customWidth="1"/>
    <col min="1541" max="1544" width="21.42578125" style="857" customWidth="1"/>
    <col min="1545" max="1792" width="12.5703125" style="857"/>
    <col min="1793" max="1793" width="4.85546875" style="857" customWidth="1"/>
    <col min="1794" max="1794" width="1.7109375" style="857" customWidth="1"/>
    <col min="1795" max="1795" width="55" style="857" customWidth="1"/>
    <col min="1796" max="1796" width="20.140625" style="857" customWidth="1"/>
    <col min="1797" max="1800" width="21.42578125" style="857" customWidth="1"/>
    <col min="1801" max="2048" width="12.5703125" style="857"/>
    <col min="2049" max="2049" width="4.85546875" style="857" customWidth="1"/>
    <col min="2050" max="2050" width="1.7109375" style="857" customWidth="1"/>
    <col min="2051" max="2051" width="55" style="857" customWidth="1"/>
    <col min="2052" max="2052" width="20.140625" style="857" customWidth="1"/>
    <col min="2053" max="2056" width="21.42578125" style="857" customWidth="1"/>
    <col min="2057" max="2304" width="12.5703125" style="857"/>
    <col min="2305" max="2305" width="4.85546875" style="857" customWidth="1"/>
    <col min="2306" max="2306" width="1.7109375" style="857" customWidth="1"/>
    <col min="2307" max="2307" width="55" style="857" customWidth="1"/>
    <col min="2308" max="2308" width="20.140625" style="857" customWidth="1"/>
    <col min="2309" max="2312" width="21.42578125" style="857" customWidth="1"/>
    <col min="2313" max="2560" width="12.5703125" style="857"/>
    <col min="2561" max="2561" width="4.85546875" style="857" customWidth="1"/>
    <col min="2562" max="2562" width="1.7109375" style="857" customWidth="1"/>
    <col min="2563" max="2563" width="55" style="857" customWidth="1"/>
    <col min="2564" max="2564" width="20.140625" style="857" customWidth="1"/>
    <col min="2565" max="2568" width="21.42578125" style="857" customWidth="1"/>
    <col min="2569" max="2816" width="12.5703125" style="857"/>
    <col min="2817" max="2817" width="4.85546875" style="857" customWidth="1"/>
    <col min="2818" max="2818" width="1.7109375" style="857" customWidth="1"/>
    <col min="2819" max="2819" width="55" style="857" customWidth="1"/>
    <col min="2820" max="2820" width="20.140625" style="857" customWidth="1"/>
    <col min="2821" max="2824" width="21.42578125" style="857" customWidth="1"/>
    <col min="2825" max="3072" width="12.5703125" style="857"/>
    <col min="3073" max="3073" width="4.85546875" style="857" customWidth="1"/>
    <col min="3074" max="3074" width="1.7109375" style="857" customWidth="1"/>
    <col min="3075" max="3075" width="55" style="857" customWidth="1"/>
    <col min="3076" max="3076" width="20.140625" style="857" customWidth="1"/>
    <col min="3077" max="3080" width="21.42578125" style="857" customWidth="1"/>
    <col min="3081" max="3328" width="12.5703125" style="857"/>
    <col min="3329" max="3329" width="4.85546875" style="857" customWidth="1"/>
    <col min="3330" max="3330" width="1.7109375" style="857" customWidth="1"/>
    <col min="3331" max="3331" width="55" style="857" customWidth="1"/>
    <col min="3332" max="3332" width="20.140625" style="857" customWidth="1"/>
    <col min="3333" max="3336" width="21.42578125" style="857" customWidth="1"/>
    <col min="3337" max="3584" width="12.5703125" style="857"/>
    <col min="3585" max="3585" width="4.85546875" style="857" customWidth="1"/>
    <col min="3586" max="3586" width="1.7109375" style="857" customWidth="1"/>
    <col min="3587" max="3587" width="55" style="857" customWidth="1"/>
    <col min="3588" max="3588" width="20.140625" style="857" customWidth="1"/>
    <col min="3589" max="3592" width="21.42578125" style="857" customWidth="1"/>
    <col min="3593" max="3840" width="12.5703125" style="857"/>
    <col min="3841" max="3841" width="4.85546875" style="857" customWidth="1"/>
    <col min="3842" max="3842" width="1.7109375" style="857" customWidth="1"/>
    <col min="3843" max="3843" width="55" style="857" customWidth="1"/>
    <col min="3844" max="3844" width="20.140625" style="857" customWidth="1"/>
    <col min="3845" max="3848" width="21.42578125" style="857" customWidth="1"/>
    <col min="3849" max="4096" width="12.5703125" style="857"/>
    <col min="4097" max="4097" width="4.85546875" style="857" customWidth="1"/>
    <col min="4098" max="4098" width="1.7109375" style="857" customWidth="1"/>
    <col min="4099" max="4099" width="55" style="857" customWidth="1"/>
    <col min="4100" max="4100" width="20.140625" style="857" customWidth="1"/>
    <col min="4101" max="4104" width="21.42578125" style="857" customWidth="1"/>
    <col min="4105" max="4352" width="12.5703125" style="857"/>
    <col min="4353" max="4353" width="4.85546875" style="857" customWidth="1"/>
    <col min="4354" max="4354" width="1.7109375" style="857" customWidth="1"/>
    <col min="4355" max="4355" width="55" style="857" customWidth="1"/>
    <col min="4356" max="4356" width="20.140625" style="857" customWidth="1"/>
    <col min="4357" max="4360" width="21.42578125" style="857" customWidth="1"/>
    <col min="4361" max="4608" width="12.5703125" style="857"/>
    <col min="4609" max="4609" width="4.85546875" style="857" customWidth="1"/>
    <col min="4610" max="4610" width="1.7109375" style="857" customWidth="1"/>
    <col min="4611" max="4611" width="55" style="857" customWidth="1"/>
    <col min="4612" max="4612" width="20.140625" style="857" customWidth="1"/>
    <col min="4613" max="4616" width="21.42578125" style="857" customWidth="1"/>
    <col min="4617" max="4864" width="12.5703125" style="857"/>
    <col min="4865" max="4865" width="4.85546875" style="857" customWidth="1"/>
    <col min="4866" max="4866" width="1.7109375" style="857" customWidth="1"/>
    <col min="4867" max="4867" width="55" style="857" customWidth="1"/>
    <col min="4868" max="4868" width="20.140625" style="857" customWidth="1"/>
    <col min="4869" max="4872" width="21.42578125" style="857" customWidth="1"/>
    <col min="4873" max="5120" width="12.5703125" style="857"/>
    <col min="5121" max="5121" width="4.85546875" style="857" customWidth="1"/>
    <col min="5122" max="5122" width="1.7109375" style="857" customWidth="1"/>
    <col min="5123" max="5123" width="55" style="857" customWidth="1"/>
    <col min="5124" max="5124" width="20.140625" style="857" customWidth="1"/>
    <col min="5125" max="5128" width="21.42578125" style="857" customWidth="1"/>
    <col min="5129" max="5376" width="12.5703125" style="857"/>
    <col min="5377" max="5377" width="4.85546875" style="857" customWidth="1"/>
    <col min="5378" max="5378" width="1.7109375" style="857" customWidth="1"/>
    <col min="5379" max="5379" width="55" style="857" customWidth="1"/>
    <col min="5380" max="5380" width="20.140625" style="857" customWidth="1"/>
    <col min="5381" max="5384" width="21.42578125" style="857" customWidth="1"/>
    <col min="5385" max="5632" width="12.5703125" style="857"/>
    <col min="5633" max="5633" width="4.85546875" style="857" customWidth="1"/>
    <col min="5634" max="5634" width="1.7109375" style="857" customWidth="1"/>
    <col min="5635" max="5635" width="55" style="857" customWidth="1"/>
    <col min="5636" max="5636" width="20.140625" style="857" customWidth="1"/>
    <col min="5637" max="5640" width="21.42578125" style="857" customWidth="1"/>
    <col min="5641" max="5888" width="12.5703125" style="857"/>
    <col min="5889" max="5889" width="4.85546875" style="857" customWidth="1"/>
    <col min="5890" max="5890" width="1.7109375" style="857" customWidth="1"/>
    <col min="5891" max="5891" width="55" style="857" customWidth="1"/>
    <col min="5892" max="5892" width="20.140625" style="857" customWidth="1"/>
    <col min="5893" max="5896" width="21.42578125" style="857" customWidth="1"/>
    <col min="5897" max="6144" width="12.5703125" style="857"/>
    <col min="6145" max="6145" width="4.85546875" style="857" customWidth="1"/>
    <col min="6146" max="6146" width="1.7109375" style="857" customWidth="1"/>
    <col min="6147" max="6147" width="55" style="857" customWidth="1"/>
    <col min="6148" max="6148" width="20.140625" style="857" customWidth="1"/>
    <col min="6149" max="6152" width="21.42578125" style="857" customWidth="1"/>
    <col min="6153" max="6400" width="12.5703125" style="857"/>
    <col min="6401" max="6401" width="4.85546875" style="857" customWidth="1"/>
    <col min="6402" max="6402" width="1.7109375" style="857" customWidth="1"/>
    <col min="6403" max="6403" width="55" style="857" customWidth="1"/>
    <col min="6404" max="6404" width="20.140625" style="857" customWidth="1"/>
    <col min="6405" max="6408" width="21.42578125" style="857" customWidth="1"/>
    <col min="6409" max="6656" width="12.5703125" style="857"/>
    <col min="6657" max="6657" width="4.85546875" style="857" customWidth="1"/>
    <col min="6658" max="6658" width="1.7109375" style="857" customWidth="1"/>
    <col min="6659" max="6659" width="55" style="857" customWidth="1"/>
    <col min="6660" max="6660" width="20.140625" style="857" customWidth="1"/>
    <col min="6661" max="6664" width="21.42578125" style="857" customWidth="1"/>
    <col min="6665" max="6912" width="12.5703125" style="857"/>
    <col min="6913" max="6913" width="4.85546875" style="857" customWidth="1"/>
    <col min="6914" max="6914" width="1.7109375" style="857" customWidth="1"/>
    <col min="6915" max="6915" width="55" style="857" customWidth="1"/>
    <col min="6916" max="6916" width="20.140625" style="857" customWidth="1"/>
    <col min="6917" max="6920" width="21.42578125" style="857" customWidth="1"/>
    <col min="6921" max="7168" width="12.5703125" style="857"/>
    <col min="7169" max="7169" width="4.85546875" style="857" customWidth="1"/>
    <col min="7170" max="7170" width="1.7109375" style="857" customWidth="1"/>
    <col min="7171" max="7171" width="55" style="857" customWidth="1"/>
    <col min="7172" max="7172" width="20.140625" style="857" customWidth="1"/>
    <col min="7173" max="7176" width="21.42578125" style="857" customWidth="1"/>
    <col min="7177" max="7424" width="12.5703125" style="857"/>
    <col min="7425" max="7425" width="4.85546875" style="857" customWidth="1"/>
    <col min="7426" max="7426" width="1.7109375" style="857" customWidth="1"/>
    <col min="7427" max="7427" width="55" style="857" customWidth="1"/>
    <col min="7428" max="7428" width="20.140625" style="857" customWidth="1"/>
    <col min="7429" max="7432" width="21.42578125" style="857" customWidth="1"/>
    <col min="7433" max="7680" width="12.5703125" style="857"/>
    <col min="7681" max="7681" width="4.85546875" style="857" customWidth="1"/>
    <col min="7682" max="7682" width="1.7109375" style="857" customWidth="1"/>
    <col min="7683" max="7683" width="55" style="857" customWidth="1"/>
    <col min="7684" max="7684" width="20.140625" style="857" customWidth="1"/>
    <col min="7685" max="7688" width="21.42578125" style="857" customWidth="1"/>
    <col min="7689" max="7936" width="12.5703125" style="857"/>
    <col min="7937" max="7937" width="4.85546875" style="857" customWidth="1"/>
    <col min="7938" max="7938" width="1.7109375" style="857" customWidth="1"/>
    <col min="7939" max="7939" width="55" style="857" customWidth="1"/>
    <col min="7940" max="7940" width="20.140625" style="857" customWidth="1"/>
    <col min="7941" max="7944" width="21.42578125" style="857" customWidth="1"/>
    <col min="7945" max="8192" width="12.5703125" style="857"/>
    <col min="8193" max="8193" width="4.85546875" style="857" customWidth="1"/>
    <col min="8194" max="8194" width="1.7109375" style="857" customWidth="1"/>
    <col min="8195" max="8195" width="55" style="857" customWidth="1"/>
    <col min="8196" max="8196" width="20.140625" style="857" customWidth="1"/>
    <col min="8197" max="8200" width="21.42578125" style="857" customWidth="1"/>
    <col min="8201" max="8448" width="12.5703125" style="857"/>
    <col min="8449" max="8449" width="4.85546875" style="857" customWidth="1"/>
    <col min="8450" max="8450" width="1.7109375" style="857" customWidth="1"/>
    <col min="8451" max="8451" width="55" style="857" customWidth="1"/>
    <col min="8452" max="8452" width="20.140625" style="857" customWidth="1"/>
    <col min="8453" max="8456" width="21.42578125" style="857" customWidth="1"/>
    <col min="8457" max="8704" width="12.5703125" style="857"/>
    <col min="8705" max="8705" width="4.85546875" style="857" customWidth="1"/>
    <col min="8706" max="8706" width="1.7109375" style="857" customWidth="1"/>
    <col min="8707" max="8707" width="55" style="857" customWidth="1"/>
    <col min="8708" max="8708" width="20.140625" style="857" customWidth="1"/>
    <col min="8709" max="8712" width="21.42578125" style="857" customWidth="1"/>
    <col min="8713" max="8960" width="12.5703125" style="857"/>
    <col min="8961" max="8961" width="4.85546875" style="857" customWidth="1"/>
    <col min="8962" max="8962" width="1.7109375" style="857" customWidth="1"/>
    <col min="8963" max="8963" width="55" style="857" customWidth="1"/>
    <col min="8964" max="8964" width="20.140625" style="857" customWidth="1"/>
    <col min="8965" max="8968" width="21.42578125" style="857" customWidth="1"/>
    <col min="8969" max="9216" width="12.5703125" style="857"/>
    <col min="9217" max="9217" width="4.85546875" style="857" customWidth="1"/>
    <col min="9218" max="9218" width="1.7109375" style="857" customWidth="1"/>
    <col min="9219" max="9219" width="55" style="857" customWidth="1"/>
    <col min="9220" max="9220" width="20.140625" style="857" customWidth="1"/>
    <col min="9221" max="9224" width="21.42578125" style="857" customWidth="1"/>
    <col min="9225" max="9472" width="12.5703125" style="857"/>
    <col min="9473" max="9473" width="4.85546875" style="857" customWidth="1"/>
    <col min="9474" max="9474" width="1.7109375" style="857" customWidth="1"/>
    <col min="9475" max="9475" width="55" style="857" customWidth="1"/>
    <col min="9476" max="9476" width="20.140625" style="857" customWidth="1"/>
    <col min="9477" max="9480" width="21.42578125" style="857" customWidth="1"/>
    <col min="9481" max="9728" width="12.5703125" style="857"/>
    <col min="9729" max="9729" width="4.85546875" style="857" customWidth="1"/>
    <col min="9730" max="9730" width="1.7109375" style="857" customWidth="1"/>
    <col min="9731" max="9731" width="55" style="857" customWidth="1"/>
    <col min="9732" max="9732" width="20.140625" style="857" customWidth="1"/>
    <col min="9733" max="9736" width="21.42578125" style="857" customWidth="1"/>
    <col min="9737" max="9984" width="12.5703125" style="857"/>
    <col min="9985" max="9985" width="4.85546875" style="857" customWidth="1"/>
    <col min="9986" max="9986" width="1.7109375" style="857" customWidth="1"/>
    <col min="9987" max="9987" width="55" style="857" customWidth="1"/>
    <col min="9988" max="9988" width="20.140625" style="857" customWidth="1"/>
    <col min="9989" max="9992" width="21.42578125" style="857" customWidth="1"/>
    <col min="9993" max="10240" width="12.5703125" style="857"/>
    <col min="10241" max="10241" width="4.85546875" style="857" customWidth="1"/>
    <col min="10242" max="10242" width="1.7109375" style="857" customWidth="1"/>
    <col min="10243" max="10243" width="55" style="857" customWidth="1"/>
    <col min="10244" max="10244" width="20.140625" style="857" customWidth="1"/>
    <col min="10245" max="10248" width="21.42578125" style="857" customWidth="1"/>
    <col min="10249" max="10496" width="12.5703125" style="857"/>
    <col min="10497" max="10497" width="4.85546875" style="857" customWidth="1"/>
    <col min="10498" max="10498" width="1.7109375" style="857" customWidth="1"/>
    <col min="10499" max="10499" width="55" style="857" customWidth="1"/>
    <col min="10500" max="10500" width="20.140625" style="857" customWidth="1"/>
    <col min="10501" max="10504" width="21.42578125" style="857" customWidth="1"/>
    <col min="10505" max="10752" width="12.5703125" style="857"/>
    <col min="10753" max="10753" width="4.85546875" style="857" customWidth="1"/>
    <col min="10754" max="10754" width="1.7109375" style="857" customWidth="1"/>
    <col min="10755" max="10755" width="55" style="857" customWidth="1"/>
    <col min="10756" max="10756" width="20.140625" style="857" customWidth="1"/>
    <col min="10757" max="10760" width="21.42578125" style="857" customWidth="1"/>
    <col min="10761" max="11008" width="12.5703125" style="857"/>
    <col min="11009" max="11009" width="4.85546875" style="857" customWidth="1"/>
    <col min="11010" max="11010" width="1.7109375" style="857" customWidth="1"/>
    <col min="11011" max="11011" width="55" style="857" customWidth="1"/>
    <col min="11012" max="11012" width="20.140625" style="857" customWidth="1"/>
    <col min="11013" max="11016" width="21.42578125" style="857" customWidth="1"/>
    <col min="11017" max="11264" width="12.5703125" style="857"/>
    <col min="11265" max="11265" width="4.85546875" style="857" customWidth="1"/>
    <col min="11266" max="11266" width="1.7109375" style="857" customWidth="1"/>
    <col min="11267" max="11267" width="55" style="857" customWidth="1"/>
    <col min="11268" max="11268" width="20.140625" style="857" customWidth="1"/>
    <col min="11269" max="11272" width="21.42578125" style="857" customWidth="1"/>
    <col min="11273" max="11520" width="12.5703125" style="857"/>
    <col min="11521" max="11521" width="4.85546875" style="857" customWidth="1"/>
    <col min="11522" max="11522" width="1.7109375" style="857" customWidth="1"/>
    <col min="11523" max="11523" width="55" style="857" customWidth="1"/>
    <col min="11524" max="11524" width="20.140625" style="857" customWidth="1"/>
    <col min="11525" max="11528" width="21.42578125" style="857" customWidth="1"/>
    <col min="11529" max="11776" width="12.5703125" style="857"/>
    <col min="11777" max="11777" width="4.85546875" style="857" customWidth="1"/>
    <col min="11778" max="11778" width="1.7109375" style="857" customWidth="1"/>
    <col min="11779" max="11779" width="55" style="857" customWidth="1"/>
    <col min="11780" max="11780" width="20.140625" style="857" customWidth="1"/>
    <col min="11781" max="11784" width="21.42578125" style="857" customWidth="1"/>
    <col min="11785" max="12032" width="12.5703125" style="857"/>
    <col min="12033" max="12033" width="4.85546875" style="857" customWidth="1"/>
    <col min="12034" max="12034" width="1.7109375" style="857" customWidth="1"/>
    <col min="12035" max="12035" width="55" style="857" customWidth="1"/>
    <col min="12036" max="12036" width="20.140625" style="857" customWidth="1"/>
    <col min="12037" max="12040" width="21.42578125" style="857" customWidth="1"/>
    <col min="12041" max="12288" width="12.5703125" style="857"/>
    <col min="12289" max="12289" width="4.85546875" style="857" customWidth="1"/>
    <col min="12290" max="12290" width="1.7109375" style="857" customWidth="1"/>
    <col min="12291" max="12291" width="55" style="857" customWidth="1"/>
    <col min="12292" max="12292" width="20.140625" style="857" customWidth="1"/>
    <col min="12293" max="12296" width="21.42578125" style="857" customWidth="1"/>
    <col min="12297" max="12544" width="12.5703125" style="857"/>
    <col min="12545" max="12545" width="4.85546875" style="857" customWidth="1"/>
    <col min="12546" max="12546" width="1.7109375" style="857" customWidth="1"/>
    <col min="12547" max="12547" width="55" style="857" customWidth="1"/>
    <col min="12548" max="12548" width="20.140625" style="857" customWidth="1"/>
    <col min="12549" max="12552" width="21.42578125" style="857" customWidth="1"/>
    <col min="12553" max="12800" width="12.5703125" style="857"/>
    <col min="12801" max="12801" width="4.85546875" style="857" customWidth="1"/>
    <col min="12802" max="12802" width="1.7109375" style="857" customWidth="1"/>
    <col min="12803" max="12803" width="55" style="857" customWidth="1"/>
    <col min="12804" max="12804" width="20.140625" style="857" customWidth="1"/>
    <col min="12805" max="12808" width="21.42578125" style="857" customWidth="1"/>
    <col min="12809" max="13056" width="12.5703125" style="857"/>
    <col min="13057" max="13057" width="4.85546875" style="857" customWidth="1"/>
    <col min="13058" max="13058" width="1.7109375" style="857" customWidth="1"/>
    <col min="13059" max="13059" width="55" style="857" customWidth="1"/>
    <col min="13060" max="13060" width="20.140625" style="857" customWidth="1"/>
    <col min="13061" max="13064" width="21.42578125" style="857" customWidth="1"/>
    <col min="13065" max="13312" width="12.5703125" style="857"/>
    <col min="13313" max="13313" width="4.85546875" style="857" customWidth="1"/>
    <col min="13314" max="13314" width="1.7109375" style="857" customWidth="1"/>
    <col min="13315" max="13315" width="55" style="857" customWidth="1"/>
    <col min="13316" max="13316" width="20.140625" style="857" customWidth="1"/>
    <col min="13317" max="13320" width="21.42578125" style="857" customWidth="1"/>
    <col min="13321" max="13568" width="12.5703125" style="857"/>
    <col min="13569" max="13569" width="4.85546875" style="857" customWidth="1"/>
    <col min="13570" max="13570" width="1.7109375" style="857" customWidth="1"/>
    <col min="13571" max="13571" width="55" style="857" customWidth="1"/>
    <col min="13572" max="13572" width="20.140625" style="857" customWidth="1"/>
    <col min="13573" max="13576" width="21.42578125" style="857" customWidth="1"/>
    <col min="13577" max="13824" width="12.5703125" style="857"/>
    <col min="13825" max="13825" width="4.85546875" style="857" customWidth="1"/>
    <col min="13826" max="13826" width="1.7109375" style="857" customWidth="1"/>
    <col min="13827" max="13827" width="55" style="857" customWidth="1"/>
    <col min="13828" max="13828" width="20.140625" style="857" customWidth="1"/>
    <col min="13829" max="13832" width="21.42578125" style="857" customWidth="1"/>
    <col min="13833" max="14080" width="12.5703125" style="857"/>
    <col min="14081" max="14081" width="4.85546875" style="857" customWidth="1"/>
    <col min="14082" max="14082" width="1.7109375" style="857" customWidth="1"/>
    <col min="14083" max="14083" width="55" style="857" customWidth="1"/>
    <col min="14084" max="14084" width="20.140625" style="857" customWidth="1"/>
    <col min="14085" max="14088" width="21.42578125" style="857" customWidth="1"/>
    <col min="14089" max="14336" width="12.5703125" style="857"/>
    <col min="14337" max="14337" width="4.85546875" style="857" customWidth="1"/>
    <col min="14338" max="14338" width="1.7109375" style="857" customWidth="1"/>
    <col min="14339" max="14339" width="55" style="857" customWidth="1"/>
    <col min="14340" max="14340" width="20.140625" style="857" customWidth="1"/>
    <col min="14341" max="14344" width="21.42578125" style="857" customWidth="1"/>
    <col min="14345" max="14592" width="12.5703125" style="857"/>
    <col min="14593" max="14593" width="4.85546875" style="857" customWidth="1"/>
    <col min="14594" max="14594" width="1.7109375" style="857" customWidth="1"/>
    <col min="14595" max="14595" width="55" style="857" customWidth="1"/>
    <col min="14596" max="14596" width="20.140625" style="857" customWidth="1"/>
    <col min="14597" max="14600" width="21.42578125" style="857" customWidth="1"/>
    <col min="14601" max="14848" width="12.5703125" style="857"/>
    <col min="14849" max="14849" width="4.85546875" style="857" customWidth="1"/>
    <col min="14850" max="14850" width="1.7109375" style="857" customWidth="1"/>
    <col min="14851" max="14851" width="55" style="857" customWidth="1"/>
    <col min="14852" max="14852" width="20.140625" style="857" customWidth="1"/>
    <col min="14853" max="14856" width="21.42578125" style="857" customWidth="1"/>
    <col min="14857" max="15104" width="12.5703125" style="857"/>
    <col min="15105" max="15105" width="4.85546875" style="857" customWidth="1"/>
    <col min="15106" max="15106" width="1.7109375" style="857" customWidth="1"/>
    <col min="15107" max="15107" width="55" style="857" customWidth="1"/>
    <col min="15108" max="15108" width="20.140625" style="857" customWidth="1"/>
    <col min="15109" max="15112" width="21.42578125" style="857" customWidth="1"/>
    <col min="15113" max="15360" width="12.5703125" style="857"/>
    <col min="15361" max="15361" width="4.85546875" style="857" customWidth="1"/>
    <col min="15362" max="15362" width="1.7109375" style="857" customWidth="1"/>
    <col min="15363" max="15363" width="55" style="857" customWidth="1"/>
    <col min="15364" max="15364" width="20.140625" style="857" customWidth="1"/>
    <col min="15365" max="15368" width="21.42578125" style="857" customWidth="1"/>
    <col min="15369" max="15616" width="12.5703125" style="857"/>
    <col min="15617" max="15617" width="4.85546875" style="857" customWidth="1"/>
    <col min="15618" max="15618" width="1.7109375" style="857" customWidth="1"/>
    <col min="15619" max="15619" width="55" style="857" customWidth="1"/>
    <col min="15620" max="15620" width="20.140625" style="857" customWidth="1"/>
    <col min="15621" max="15624" width="21.42578125" style="857" customWidth="1"/>
    <col min="15625" max="15872" width="12.5703125" style="857"/>
    <col min="15873" max="15873" width="4.85546875" style="857" customWidth="1"/>
    <col min="15874" max="15874" width="1.7109375" style="857" customWidth="1"/>
    <col min="15875" max="15875" width="55" style="857" customWidth="1"/>
    <col min="15876" max="15876" width="20.140625" style="857" customWidth="1"/>
    <col min="15877" max="15880" width="21.42578125" style="857" customWidth="1"/>
    <col min="15881" max="16128" width="12.5703125" style="857"/>
    <col min="16129" max="16129" width="4.85546875" style="857" customWidth="1"/>
    <col min="16130" max="16130" width="1.7109375" style="857" customWidth="1"/>
    <col min="16131" max="16131" width="55" style="857" customWidth="1"/>
    <col min="16132" max="16132" width="20.140625" style="857" customWidth="1"/>
    <col min="16133" max="16136" width="21.42578125" style="857" customWidth="1"/>
    <col min="16137" max="16384" width="12.5703125" style="857"/>
  </cols>
  <sheetData>
    <row r="1" spans="1:30" ht="16.5" customHeight="1">
      <c r="A1" s="1594" t="s">
        <v>653</v>
      </c>
      <c r="B1" s="1594"/>
      <c r="C1" s="1594"/>
      <c r="D1" s="855"/>
      <c r="E1" s="855"/>
      <c r="F1" s="855"/>
      <c r="G1" s="856"/>
      <c r="H1" s="856"/>
    </row>
    <row r="2" spans="1:30" ht="15.75" customHeight="1">
      <c r="A2" s="1595" t="s">
        <v>654</v>
      </c>
      <c r="B2" s="1595"/>
      <c r="C2" s="1595"/>
      <c r="D2" s="1595"/>
      <c r="E2" s="1595"/>
      <c r="F2" s="1595"/>
      <c r="G2" s="1595"/>
      <c r="H2" s="1595"/>
    </row>
    <row r="3" spans="1:30" ht="12" customHeight="1">
      <c r="A3" s="855"/>
      <c r="B3" s="855"/>
      <c r="C3" s="858"/>
      <c r="D3" s="859"/>
      <c r="E3" s="859"/>
      <c r="F3" s="859"/>
      <c r="G3" s="860"/>
      <c r="H3" s="860"/>
    </row>
    <row r="4" spans="1:30" ht="15" customHeight="1">
      <c r="A4" s="861"/>
      <c r="B4" s="861"/>
      <c r="C4" s="858"/>
      <c r="D4" s="859"/>
      <c r="E4" s="859"/>
      <c r="F4" s="859"/>
      <c r="G4" s="860"/>
      <c r="H4" s="862" t="s">
        <v>2</v>
      </c>
    </row>
    <row r="5" spans="1:30" ht="16.5" customHeight="1">
      <c r="A5" s="863"/>
      <c r="B5" s="856"/>
      <c r="C5" s="864"/>
      <c r="D5" s="1596" t="s">
        <v>632</v>
      </c>
      <c r="E5" s="1597"/>
      <c r="F5" s="1598"/>
      <c r="G5" s="1599" t="s">
        <v>631</v>
      </c>
      <c r="H5" s="1600"/>
    </row>
    <row r="6" spans="1:30" ht="15" customHeight="1">
      <c r="A6" s="865"/>
      <c r="B6" s="856"/>
      <c r="C6" s="866"/>
      <c r="D6" s="1587" t="s">
        <v>630</v>
      </c>
      <c r="E6" s="1588"/>
      <c r="F6" s="1589"/>
      <c r="G6" s="1565" t="s">
        <v>630</v>
      </c>
      <c r="H6" s="1566"/>
      <c r="K6" s="867" t="s">
        <v>4</v>
      </c>
      <c r="L6" s="867" t="s">
        <v>4</v>
      </c>
      <c r="M6" s="867" t="s">
        <v>4</v>
      </c>
      <c r="N6" s="867" t="s">
        <v>4</v>
      </c>
      <c r="W6" s="867" t="s">
        <v>4</v>
      </c>
      <c r="X6" s="867" t="s">
        <v>4</v>
      </c>
      <c r="Y6" s="867" t="s">
        <v>4</v>
      </c>
      <c r="Z6" s="867" t="s">
        <v>4</v>
      </c>
    </row>
    <row r="7" spans="1:30" ht="15.75">
      <c r="A7" s="865"/>
      <c r="B7" s="856"/>
      <c r="C7" s="868" t="s">
        <v>3</v>
      </c>
      <c r="D7" s="869"/>
      <c r="E7" s="870" t="s">
        <v>605</v>
      </c>
      <c r="F7" s="871"/>
      <c r="G7" s="872" t="s">
        <v>4</v>
      </c>
      <c r="H7" s="873" t="s">
        <v>4</v>
      </c>
    </row>
    <row r="8" spans="1:30" ht="14.25" customHeight="1">
      <c r="A8" s="865"/>
      <c r="B8" s="856"/>
      <c r="C8" s="874"/>
      <c r="D8" s="875"/>
      <c r="E8" s="876"/>
      <c r="F8" s="877" t="s">
        <v>605</v>
      </c>
      <c r="G8" s="878" t="s">
        <v>629</v>
      </c>
      <c r="H8" s="873" t="s">
        <v>628</v>
      </c>
      <c r="K8" s="867" t="s">
        <v>4</v>
      </c>
      <c r="L8" s="867" t="s">
        <v>4</v>
      </c>
      <c r="M8" s="867" t="s">
        <v>4</v>
      </c>
      <c r="N8" s="867" t="s">
        <v>4</v>
      </c>
      <c r="W8" s="867" t="s">
        <v>4</v>
      </c>
      <c r="X8" s="867" t="s">
        <v>4</v>
      </c>
      <c r="Y8" s="867" t="s">
        <v>4</v>
      </c>
      <c r="Z8" s="867" t="s">
        <v>4</v>
      </c>
    </row>
    <row r="9" spans="1:30" ht="14.25" customHeight="1">
      <c r="A9" s="865"/>
      <c r="B9" s="856"/>
      <c r="C9" s="879"/>
      <c r="D9" s="880" t="s">
        <v>627</v>
      </c>
      <c r="E9" s="881" t="s">
        <v>626</v>
      </c>
      <c r="F9" s="882" t="s">
        <v>625</v>
      </c>
      <c r="G9" s="878" t="s">
        <v>624</v>
      </c>
      <c r="H9" s="873" t="s">
        <v>623</v>
      </c>
    </row>
    <row r="10" spans="1:30" ht="14.25" customHeight="1">
      <c r="A10" s="883"/>
      <c r="B10" s="861"/>
      <c r="C10" s="884"/>
      <c r="D10" s="885"/>
      <c r="E10" s="886"/>
      <c r="F10" s="882" t="s">
        <v>622</v>
      </c>
      <c r="G10" s="887" t="s">
        <v>621</v>
      </c>
      <c r="H10" s="888"/>
      <c r="K10" s="867" t="s">
        <v>4</v>
      </c>
      <c r="L10" s="867" t="s">
        <v>4</v>
      </c>
      <c r="M10" s="867" t="s">
        <v>4</v>
      </c>
      <c r="N10" s="867" t="s">
        <v>4</v>
      </c>
      <c r="W10" s="867" t="s">
        <v>4</v>
      </c>
      <c r="X10" s="867" t="s">
        <v>4</v>
      </c>
      <c r="Y10" s="867" t="s">
        <v>4</v>
      </c>
      <c r="Z10" s="867" t="s">
        <v>4</v>
      </c>
    </row>
    <row r="11" spans="1:30" ht="9.9499999999999993" customHeight="1">
      <c r="A11" s="889"/>
      <c r="B11" s="890"/>
      <c r="C11" s="891" t="s">
        <v>464</v>
      </c>
      <c r="D11" s="892">
        <v>2</v>
      </c>
      <c r="E11" s="893">
        <v>3</v>
      </c>
      <c r="F11" s="893">
        <v>4</v>
      </c>
      <c r="G11" s="894">
        <v>5</v>
      </c>
      <c r="H11" s="895">
        <v>6</v>
      </c>
    </row>
    <row r="12" spans="1:30" ht="15.75" customHeight="1">
      <c r="A12" s="863"/>
      <c r="B12" s="896"/>
      <c r="C12" s="897" t="s">
        <v>4</v>
      </c>
      <c r="D12" s="898" t="s">
        <v>4</v>
      </c>
      <c r="E12" s="899" t="s">
        <v>125</v>
      </c>
      <c r="F12" s="900"/>
      <c r="G12" s="901" t="s">
        <v>4</v>
      </c>
      <c r="H12" s="902" t="s">
        <v>125</v>
      </c>
      <c r="K12" s="867" t="s">
        <v>4</v>
      </c>
      <c r="L12" s="867" t="s">
        <v>4</v>
      </c>
      <c r="M12" s="867" t="s">
        <v>4</v>
      </c>
      <c r="N12" s="867" t="s">
        <v>4</v>
      </c>
      <c r="W12" s="867" t="s">
        <v>4</v>
      </c>
      <c r="X12" s="867" t="s">
        <v>4</v>
      </c>
      <c r="Y12" s="867" t="s">
        <v>4</v>
      </c>
      <c r="Z12" s="867" t="s">
        <v>4</v>
      </c>
    </row>
    <row r="13" spans="1:30" ht="15.75">
      <c r="A13" s="1590" t="s">
        <v>41</v>
      </c>
      <c r="B13" s="1591"/>
      <c r="C13" s="1592"/>
      <c r="D13" s="903">
        <f>SUM(D14:D29)</f>
        <v>69089.508419999998</v>
      </c>
      <c r="E13" s="900">
        <f>SUM(E14:E29)</f>
        <v>21.975999999999999</v>
      </c>
      <c r="F13" s="900">
        <f>SUM(F14:F29)</f>
        <v>0</v>
      </c>
      <c r="G13" s="901">
        <f t="shared" ref="G13:G29" si="0">E13-H13</f>
        <v>21.975999999999999</v>
      </c>
      <c r="H13" s="904">
        <f>SUM(H14:H29)</f>
        <v>0</v>
      </c>
    </row>
    <row r="14" spans="1:30" s="911" customFormat="1" ht="24" customHeight="1">
      <c r="A14" s="905" t="s">
        <v>50</v>
      </c>
      <c r="B14" s="906" t="s">
        <v>48</v>
      </c>
      <c r="C14" s="907" t="s">
        <v>655</v>
      </c>
      <c r="D14" s="908">
        <v>5998.5910700000022</v>
      </c>
      <c r="E14" s="909">
        <v>5.3079999999999998</v>
      </c>
      <c r="F14" s="909">
        <v>0</v>
      </c>
      <c r="G14" s="910">
        <f t="shared" si="0"/>
        <v>5.3079999999999998</v>
      </c>
      <c r="H14" s="815">
        <v>0</v>
      </c>
      <c r="I14" s="857"/>
      <c r="J14" s="857"/>
      <c r="K14" s="867" t="s">
        <v>4</v>
      </c>
      <c r="L14" s="867" t="s">
        <v>4</v>
      </c>
      <c r="M14" s="867" t="s">
        <v>4</v>
      </c>
      <c r="N14" s="867" t="s">
        <v>4</v>
      </c>
      <c r="O14" s="857"/>
      <c r="P14" s="857"/>
      <c r="Q14" s="857"/>
      <c r="R14" s="857"/>
      <c r="S14" s="857"/>
      <c r="T14" s="857"/>
      <c r="U14" s="857"/>
      <c r="V14" s="857"/>
      <c r="W14" s="867" t="s">
        <v>4</v>
      </c>
      <c r="X14" s="867" t="s">
        <v>4</v>
      </c>
      <c r="Y14" s="867" t="s">
        <v>4</v>
      </c>
      <c r="Z14" s="867" t="s">
        <v>4</v>
      </c>
      <c r="AA14" s="857"/>
      <c r="AB14" s="857"/>
      <c r="AC14" s="857"/>
      <c r="AD14" s="857"/>
    </row>
    <row r="15" spans="1:30" s="911" customFormat="1" ht="24" customHeight="1">
      <c r="A15" s="905" t="s">
        <v>656</v>
      </c>
      <c r="B15" s="906" t="s">
        <v>48</v>
      </c>
      <c r="C15" s="907" t="s">
        <v>657</v>
      </c>
      <c r="D15" s="908">
        <v>5869.6146500000004</v>
      </c>
      <c r="E15" s="909">
        <v>0</v>
      </c>
      <c r="F15" s="909">
        <v>0</v>
      </c>
      <c r="G15" s="910">
        <f t="shared" si="0"/>
        <v>0</v>
      </c>
      <c r="H15" s="815">
        <v>0</v>
      </c>
      <c r="I15" s="857"/>
      <c r="J15" s="857"/>
      <c r="K15" s="857"/>
      <c r="L15" s="857"/>
      <c r="M15" s="857"/>
      <c r="N15" s="857"/>
      <c r="O15" s="857"/>
      <c r="P15" s="857"/>
      <c r="Q15" s="857"/>
      <c r="R15" s="857"/>
      <c r="S15" s="857"/>
      <c r="T15" s="857"/>
      <c r="U15" s="857"/>
      <c r="V15" s="857"/>
      <c r="W15" s="857"/>
      <c r="X15" s="857"/>
      <c r="Y15" s="857"/>
      <c r="Z15" s="857"/>
      <c r="AA15" s="857"/>
      <c r="AB15" s="857"/>
      <c r="AC15" s="857"/>
      <c r="AD15" s="857"/>
    </row>
    <row r="16" spans="1:30" s="911" customFormat="1" ht="24" customHeight="1">
      <c r="A16" s="905" t="s">
        <v>658</v>
      </c>
      <c r="B16" s="906" t="s">
        <v>48</v>
      </c>
      <c r="C16" s="907" t="s">
        <v>659</v>
      </c>
      <c r="D16" s="908">
        <v>3943.54324</v>
      </c>
      <c r="E16" s="909">
        <v>3.371</v>
      </c>
      <c r="F16" s="909">
        <v>0</v>
      </c>
      <c r="G16" s="912">
        <f t="shared" si="0"/>
        <v>3.371</v>
      </c>
      <c r="H16" s="815">
        <v>0</v>
      </c>
      <c r="I16" s="857"/>
      <c r="J16" s="857"/>
      <c r="K16" s="867" t="s">
        <v>4</v>
      </c>
      <c r="L16" s="867" t="s">
        <v>4</v>
      </c>
      <c r="M16" s="867" t="s">
        <v>4</v>
      </c>
      <c r="N16" s="867" t="s">
        <v>4</v>
      </c>
      <c r="O16" s="857"/>
      <c r="P16" s="857"/>
      <c r="Q16" s="857"/>
      <c r="R16" s="857"/>
      <c r="S16" s="857"/>
      <c r="T16" s="857"/>
      <c r="U16" s="857"/>
      <c r="V16" s="857"/>
      <c r="W16" s="867" t="s">
        <v>4</v>
      </c>
      <c r="X16" s="867" t="s">
        <v>4</v>
      </c>
      <c r="Y16" s="867" t="s">
        <v>4</v>
      </c>
      <c r="Z16" s="867" t="s">
        <v>4</v>
      </c>
      <c r="AA16" s="857"/>
      <c r="AB16" s="857"/>
      <c r="AC16" s="857"/>
      <c r="AD16" s="857"/>
    </row>
    <row r="17" spans="1:30" s="911" customFormat="1" ht="24" customHeight="1">
      <c r="A17" s="905" t="s">
        <v>62</v>
      </c>
      <c r="B17" s="906" t="s">
        <v>48</v>
      </c>
      <c r="C17" s="907" t="s">
        <v>660</v>
      </c>
      <c r="D17" s="908">
        <v>1361.7028300000002</v>
      </c>
      <c r="E17" s="909">
        <v>0</v>
      </c>
      <c r="F17" s="909">
        <v>0</v>
      </c>
      <c r="G17" s="910">
        <f t="shared" si="0"/>
        <v>0</v>
      </c>
      <c r="H17" s="815">
        <v>0</v>
      </c>
      <c r="I17" s="857"/>
      <c r="J17" s="857"/>
      <c r="K17" s="857"/>
      <c r="L17" s="857"/>
      <c r="M17" s="857"/>
      <c r="N17" s="857"/>
      <c r="O17" s="857"/>
      <c r="P17" s="857"/>
      <c r="Q17" s="857"/>
      <c r="R17" s="857"/>
      <c r="S17" s="857"/>
      <c r="T17" s="857"/>
      <c r="U17" s="857"/>
      <c r="V17" s="857"/>
      <c r="W17" s="857"/>
      <c r="X17" s="857"/>
      <c r="Y17" s="857"/>
      <c r="Z17" s="857"/>
      <c r="AA17" s="857"/>
      <c r="AB17" s="857"/>
      <c r="AC17" s="857"/>
      <c r="AD17" s="857"/>
    </row>
    <row r="18" spans="1:30" s="911" customFormat="1" ht="24" customHeight="1">
      <c r="A18" s="905" t="s">
        <v>67</v>
      </c>
      <c r="B18" s="906" t="s">
        <v>48</v>
      </c>
      <c r="C18" s="907" t="s">
        <v>661</v>
      </c>
      <c r="D18" s="908">
        <v>3694.3632200000011</v>
      </c>
      <c r="E18" s="909">
        <v>0</v>
      </c>
      <c r="F18" s="909">
        <v>0</v>
      </c>
      <c r="G18" s="912">
        <f t="shared" si="0"/>
        <v>0</v>
      </c>
      <c r="H18" s="815">
        <v>0</v>
      </c>
      <c r="I18" s="857"/>
      <c r="J18" s="857"/>
      <c r="K18" s="867" t="s">
        <v>4</v>
      </c>
      <c r="L18" s="867" t="s">
        <v>4</v>
      </c>
      <c r="M18" s="867" t="s">
        <v>4</v>
      </c>
      <c r="N18" s="867" t="s">
        <v>4</v>
      </c>
      <c r="O18" s="857"/>
      <c r="P18" s="857"/>
      <c r="Q18" s="857"/>
      <c r="R18" s="857"/>
      <c r="S18" s="857"/>
      <c r="T18" s="857"/>
      <c r="U18" s="857"/>
      <c r="V18" s="857"/>
      <c r="W18" s="867" t="s">
        <v>4</v>
      </c>
      <c r="X18" s="867" t="s">
        <v>4</v>
      </c>
      <c r="Y18" s="867" t="s">
        <v>4</v>
      </c>
      <c r="Z18" s="867" t="s">
        <v>4</v>
      </c>
      <c r="AA18" s="857"/>
      <c r="AB18" s="857"/>
      <c r="AC18" s="857"/>
      <c r="AD18" s="857"/>
    </row>
    <row r="19" spans="1:30" s="911" customFormat="1" ht="24" customHeight="1">
      <c r="A19" s="905" t="s">
        <v>662</v>
      </c>
      <c r="B19" s="906" t="s">
        <v>48</v>
      </c>
      <c r="C19" s="907" t="s">
        <v>663</v>
      </c>
      <c r="D19" s="908">
        <v>8792.3240500000011</v>
      </c>
      <c r="E19" s="909">
        <v>13.296999999999999</v>
      </c>
      <c r="F19" s="909">
        <v>0</v>
      </c>
      <c r="G19" s="910">
        <f t="shared" si="0"/>
        <v>13.296999999999999</v>
      </c>
      <c r="H19" s="913">
        <v>0</v>
      </c>
      <c r="I19" s="857"/>
      <c r="J19" s="857"/>
      <c r="K19" s="857"/>
      <c r="L19" s="857"/>
      <c r="M19" s="857"/>
      <c r="N19" s="857"/>
      <c r="O19" s="857"/>
      <c r="P19" s="857"/>
      <c r="Q19" s="857"/>
      <c r="R19" s="857"/>
      <c r="S19" s="857"/>
      <c r="T19" s="857"/>
      <c r="U19" s="857"/>
      <c r="V19" s="857"/>
      <c r="W19" s="857"/>
      <c r="X19" s="857"/>
      <c r="Y19" s="857"/>
      <c r="Z19" s="857"/>
      <c r="AA19" s="857"/>
      <c r="AB19" s="857"/>
      <c r="AC19" s="857"/>
      <c r="AD19" s="857"/>
    </row>
    <row r="20" spans="1:30" s="911" customFormat="1" ht="24" customHeight="1">
      <c r="A20" s="905" t="s">
        <v>76</v>
      </c>
      <c r="B20" s="906" t="s">
        <v>48</v>
      </c>
      <c r="C20" s="907" t="s">
        <v>664</v>
      </c>
      <c r="D20" s="908">
        <v>7047.8466699999963</v>
      </c>
      <c r="E20" s="909">
        <v>0</v>
      </c>
      <c r="F20" s="909">
        <v>0</v>
      </c>
      <c r="G20" s="912">
        <f>E20-H20</f>
        <v>0</v>
      </c>
      <c r="H20" s="914">
        <v>0</v>
      </c>
      <c r="I20" s="857"/>
      <c r="J20" s="857"/>
      <c r="K20" s="867" t="s">
        <v>4</v>
      </c>
      <c r="L20" s="867" t="s">
        <v>4</v>
      </c>
      <c r="M20" s="867" t="s">
        <v>4</v>
      </c>
      <c r="N20" s="867" t="s">
        <v>4</v>
      </c>
      <c r="O20" s="857"/>
      <c r="P20" s="857"/>
      <c r="Q20" s="857"/>
      <c r="R20" s="857"/>
      <c r="S20" s="857"/>
      <c r="T20" s="857"/>
      <c r="U20" s="857"/>
      <c r="V20" s="857"/>
      <c r="W20" s="867" t="s">
        <v>4</v>
      </c>
      <c r="X20" s="867" t="s">
        <v>4</v>
      </c>
      <c r="Y20" s="867" t="s">
        <v>4</v>
      </c>
      <c r="Z20" s="867" t="s">
        <v>4</v>
      </c>
      <c r="AA20" s="857"/>
      <c r="AB20" s="857"/>
      <c r="AC20" s="857"/>
      <c r="AD20" s="857"/>
    </row>
    <row r="21" spans="1:30" s="911" customFormat="1" ht="24" customHeight="1">
      <c r="A21" s="905" t="s">
        <v>80</v>
      </c>
      <c r="B21" s="906" t="s">
        <v>48</v>
      </c>
      <c r="C21" s="907" t="s">
        <v>665</v>
      </c>
      <c r="D21" s="908">
        <v>3194.1926899999999</v>
      </c>
      <c r="E21" s="909">
        <v>0</v>
      </c>
      <c r="F21" s="909">
        <v>0</v>
      </c>
      <c r="G21" s="910">
        <f t="shared" si="0"/>
        <v>0</v>
      </c>
      <c r="H21" s="914">
        <v>0</v>
      </c>
      <c r="I21" s="857"/>
      <c r="J21" s="857"/>
      <c r="K21" s="857"/>
      <c r="L21" s="857"/>
      <c r="M21" s="857"/>
      <c r="N21" s="857"/>
      <c r="O21" s="857"/>
      <c r="P21" s="857"/>
      <c r="Q21" s="857"/>
      <c r="R21" s="857"/>
      <c r="S21" s="857"/>
      <c r="T21" s="857"/>
      <c r="U21" s="857"/>
      <c r="V21" s="857"/>
      <c r="W21" s="857"/>
      <c r="X21" s="857"/>
      <c r="Y21" s="857"/>
      <c r="Z21" s="857"/>
      <c r="AA21" s="857"/>
      <c r="AB21" s="857"/>
      <c r="AC21" s="857"/>
      <c r="AD21" s="857"/>
    </row>
    <row r="22" spans="1:30" s="911" customFormat="1" ht="24" customHeight="1">
      <c r="A22" s="905" t="s">
        <v>85</v>
      </c>
      <c r="B22" s="906" t="s">
        <v>48</v>
      </c>
      <c r="C22" s="907" t="s">
        <v>666</v>
      </c>
      <c r="D22" s="908">
        <v>6024.6096900000002</v>
      </c>
      <c r="E22" s="909">
        <v>0</v>
      </c>
      <c r="F22" s="909">
        <v>0</v>
      </c>
      <c r="G22" s="910">
        <f t="shared" si="0"/>
        <v>0</v>
      </c>
      <c r="H22" s="914">
        <v>0</v>
      </c>
      <c r="I22" s="857"/>
      <c r="J22" s="857"/>
      <c r="K22" s="867" t="s">
        <v>4</v>
      </c>
      <c r="L22" s="867" t="s">
        <v>4</v>
      </c>
      <c r="M22" s="867" t="s">
        <v>4</v>
      </c>
      <c r="N22" s="867" t="s">
        <v>4</v>
      </c>
      <c r="O22" s="857"/>
      <c r="P22" s="857"/>
      <c r="Q22" s="857"/>
      <c r="R22" s="857"/>
      <c r="S22" s="857"/>
      <c r="T22" s="857"/>
      <c r="U22" s="857"/>
      <c r="V22" s="857"/>
      <c r="W22" s="867" t="s">
        <v>4</v>
      </c>
      <c r="X22" s="867" t="s">
        <v>4</v>
      </c>
      <c r="Y22" s="867" t="s">
        <v>4</v>
      </c>
      <c r="Z22" s="867" t="s">
        <v>4</v>
      </c>
      <c r="AA22" s="857"/>
      <c r="AB22" s="857"/>
      <c r="AC22" s="857"/>
      <c r="AD22" s="857"/>
    </row>
    <row r="23" spans="1:30" s="911" customFormat="1" ht="24" customHeight="1">
      <c r="A23" s="905" t="s">
        <v>92</v>
      </c>
      <c r="B23" s="906" t="s">
        <v>48</v>
      </c>
      <c r="C23" s="907" t="s">
        <v>667</v>
      </c>
      <c r="D23" s="908">
        <v>2286.6924300000001</v>
      </c>
      <c r="E23" s="909">
        <v>0</v>
      </c>
      <c r="F23" s="909">
        <v>0</v>
      </c>
      <c r="G23" s="910">
        <f t="shared" si="0"/>
        <v>0</v>
      </c>
      <c r="H23" s="914">
        <v>0</v>
      </c>
      <c r="I23" s="857"/>
      <c r="J23" s="857"/>
      <c r="K23" s="857"/>
      <c r="L23" s="857"/>
      <c r="M23" s="857"/>
      <c r="N23" s="857"/>
      <c r="O23" s="857"/>
      <c r="P23" s="857"/>
      <c r="Q23" s="857"/>
      <c r="R23" s="857"/>
      <c r="S23" s="857"/>
      <c r="T23" s="857"/>
      <c r="U23" s="857"/>
      <c r="V23" s="857"/>
      <c r="W23" s="857"/>
      <c r="X23" s="857"/>
      <c r="Y23" s="857"/>
      <c r="Z23" s="857"/>
      <c r="AA23" s="857"/>
      <c r="AB23" s="857"/>
      <c r="AC23" s="857"/>
      <c r="AD23" s="857"/>
    </row>
    <row r="24" spans="1:30" ht="24" customHeight="1">
      <c r="A24" s="905" t="s">
        <v>97</v>
      </c>
      <c r="B24" s="906" t="s">
        <v>48</v>
      </c>
      <c r="C24" s="907" t="s">
        <v>668</v>
      </c>
      <c r="D24" s="908">
        <v>3135.3782699999997</v>
      </c>
      <c r="E24" s="909">
        <v>0</v>
      </c>
      <c r="F24" s="909">
        <v>0</v>
      </c>
      <c r="G24" s="910">
        <f t="shared" si="0"/>
        <v>0</v>
      </c>
      <c r="H24" s="914">
        <v>0</v>
      </c>
      <c r="K24" s="867" t="s">
        <v>4</v>
      </c>
      <c r="L24" s="867" t="s">
        <v>4</v>
      </c>
      <c r="M24" s="867" t="s">
        <v>4</v>
      </c>
      <c r="N24" s="867" t="s">
        <v>4</v>
      </c>
      <c r="W24" s="867" t="s">
        <v>4</v>
      </c>
      <c r="X24" s="867" t="s">
        <v>4</v>
      </c>
      <c r="Y24" s="867" t="s">
        <v>4</v>
      </c>
      <c r="Z24" s="867" t="s">
        <v>4</v>
      </c>
    </row>
    <row r="25" spans="1:30" s="911" customFormat="1" ht="24" customHeight="1">
      <c r="A25" s="905" t="s">
        <v>102</v>
      </c>
      <c r="B25" s="906" t="s">
        <v>48</v>
      </c>
      <c r="C25" s="907" t="s">
        <v>669</v>
      </c>
      <c r="D25" s="908">
        <v>2298.3380400000005</v>
      </c>
      <c r="E25" s="909">
        <v>0</v>
      </c>
      <c r="F25" s="909">
        <v>0</v>
      </c>
      <c r="G25" s="910">
        <f t="shared" si="0"/>
        <v>0</v>
      </c>
      <c r="H25" s="914">
        <v>0</v>
      </c>
      <c r="I25" s="857"/>
      <c r="J25" s="857"/>
      <c r="K25" s="857"/>
      <c r="L25" s="857"/>
      <c r="M25" s="857"/>
      <c r="N25" s="857"/>
      <c r="O25" s="857"/>
      <c r="P25" s="857"/>
      <c r="Q25" s="857"/>
      <c r="R25" s="857"/>
      <c r="S25" s="857"/>
      <c r="T25" s="857"/>
      <c r="U25" s="857"/>
      <c r="V25" s="857"/>
      <c r="W25" s="857"/>
      <c r="X25" s="857"/>
      <c r="Y25" s="857"/>
      <c r="Z25" s="857"/>
      <c r="AA25" s="857"/>
      <c r="AB25" s="857"/>
      <c r="AC25" s="857"/>
      <c r="AD25" s="857"/>
    </row>
    <row r="26" spans="1:30" s="915" customFormat="1" ht="24" customHeight="1">
      <c r="A26" s="905" t="s">
        <v>107</v>
      </c>
      <c r="B26" s="906" t="s">
        <v>48</v>
      </c>
      <c r="C26" s="907" t="s">
        <v>670</v>
      </c>
      <c r="D26" s="908">
        <v>2071.7379999999989</v>
      </c>
      <c r="E26" s="909">
        <v>0</v>
      </c>
      <c r="F26" s="909">
        <v>0</v>
      </c>
      <c r="G26" s="910">
        <f t="shared" si="0"/>
        <v>0</v>
      </c>
      <c r="H26" s="914">
        <v>0</v>
      </c>
      <c r="I26" s="857"/>
      <c r="J26" s="857"/>
      <c r="K26" s="867" t="s">
        <v>4</v>
      </c>
      <c r="L26" s="867" t="s">
        <v>4</v>
      </c>
      <c r="M26" s="867" t="s">
        <v>4</v>
      </c>
      <c r="N26" s="867" t="s">
        <v>4</v>
      </c>
      <c r="O26" s="857"/>
      <c r="P26" s="857"/>
      <c r="Q26" s="857"/>
      <c r="R26" s="857"/>
      <c r="S26" s="857"/>
      <c r="T26" s="857"/>
      <c r="U26" s="857"/>
      <c r="V26" s="857"/>
      <c r="W26" s="867" t="s">
        <v>4</v>
      </c>
      <c r="X26" s="867" t="s">
        <v>4</v>
      </c>
      <c r="Y26" s="867" t="s">
        <v>4</v>
      </c>
      <c r="Z26" s="867" t="s">
        <v>4</v>
      </c>
      <c r="AA26" s="857"/>
      <c r="AB26" s="857"/>
      <c r="AC26" s="857"/>
      <c r="AD26" s="857"/>
    </row>
    <row r="27" spans="1:30" s="916" customFormat="1" ht="24" customHeight="1">
      <c r="A27" s="905" t="s">
        <v>111</v>
      </c>
      <c r="B27" s="906" t="s">
        <v>48</v>
      </c>
      <c r="C27" s="907" t="s">
        <v>671</v>
      </c>
      <c r="D27" s="908">
        <v>3705.134509999999</v>
      </c>
      <c r="E27" s="909">
        <v>0</v>
      </c>
      <c r="F27" s="909">
        <v>0</v>
      </c>
      <c r="G27" s="910">
        <f t="shared" si="0"/>
        <v>0</v>
      </c>
      <c r="H27" s="914">
        <v>0</v>
      </c>
      <c r="I27" s="857"/>
      <c r="J27" s="857"/>
      <c r="K27" s="857"/>
      <c r="L27" s="857"/>
      <c r="M27" s="857"/>
      <c r="N27" s="857"/>
      <c r="O27" s="857"/>
      <c r="P27" s="857"/>
      <c r="Q27" s="857"/>
      <c r="R27" s="857"/>
      <c r="S27" s="857"/>
      <c r="T27" s="857"/>
      <c r="U27" s="857"/>
      <c r="V27" s="857"/>
      <c r="W27" s="857"/>
      <c r="X27" s="857"/>
      <c r="Y27" s="857"/>
      <c r="Z27" s="857"/>
      <c r="AA27" s="857"/>
      <c r="AB27" s="857"/>
      <c r="AC27" s="857"/>
      <c r="AD27" s="857"/>
    </row>
    <row r="28" spans="1:30" s="916" customFormat="1" ht="24" customHeight="1">
      <c r="A28" s="905" t="s">
        <v>115</v>
      </c>
      <c r="B28" s="906" t="s">
        <v>48</v>
      </c>
      <c r="C28" s="907" t="s">
        <v>672</v>
      </c>
      <c r="D28" s="908">
        <v>8904.2023600000084</v>
      </c>
      <c r="E28" s="909">
        <v>0</v>
      </c>
      <c r="F28" s="909">
        <v>0</v>
      </c>
      <c r="G28" s="910">
        <f t="shared" si="0"/>
        <v>0</v>
      </c>
      <c r="H28" s="914">
        <v>0</v>
      </c>
      <c r="I28" s="857"/>
      <c r="J28" s="857"/>
      <c r="K28" s="867" t="s">
        <v>4</v>
      </c>
      <c r="L28" s="867" t="s">
        <v>4</v>
      </c>
      <c r="M28" s="867" t="s">
        <v>4</v>
      </c>
      <c r="N28" s="867" t="s">
        <v>4</v>
      </c>
      <c r="O28" s="857"/>
      <c r="P28" s="857"/>
      <c r="Q28" s="857"/>
      <c r="R28" s="857"/>
      <c r="S28" s="857"/>
      <c r="T28" s="857"/>
      <c r="U28" s="857"/>
      <c r="V28" s="857"/>
      <c r="W28" s="867" t="s">
        <v>4</v>
      </c>
      <c r="X28" s="867" t="s">
        <v>4</v>
      </c>
      <c r="Y28" s="867" t="s">
        <v>4</v>
      </c>
      <c r="Z28" s="867" t="s">
        <v>4</v>
      </c>
      <c r="AA28" s="857"/>
      <c r="AB28" s="857"/>
      <c r="AC28" s="857"/>
      <c r="AD28" s="857"/>
    </row>
    <row r="29" spans="1:30" s="916" customFormat="1" ht="24" customHeight="1">
      <c r="A29" s="905" t="s">
        <v>119</v>
      </c>
      <c r="B29" s="906" t="s">
        <v>48</v>
      </c>
      <c r="C29" s="907" t="s">
        <v>673</v>
      </c>
      <c r="D29" s="908">
        <v>761.23669999999993</v>
      </c>
      <c r="E29" s="909">
        <v>0</v>
      </c>
      <c r="F29" s="909">
        <v>0</v>
      </c>
      <c r="G29" s="910">
        <f t="shared" si="0"/>
        <v>0</v>
      </c>
      <c r="H29" s="914">
        <v>0</v>
      </c>
      <c r="I29" s="857"/>
      <c r="J29" s="857"/>
      <c r="K29" s="857"/>
      <c r="L29" s="857"/>
      <c r="M29" s="857"/>
      <c r="N29" s="857"/>
      <c r="O29" s="857"/>
      <c r="P29" s="857"/>
      <c r="Q29" s="857"/>
      <c r="R29" s="857"/>
      <c r="S29" s="857"/>
      <c r="T29" s="857"/>
      <c r="U29" s="857"/>
      <c r="V29" s="857"/>
      <c r="W29" s="857"/>
      <c r="X29" s="857"/>
      <c r="Y29" s="857"/>
      <c r="Z29" s="857"/>
      <c r="AA29" s="857"/>
      <c r="AB29" s="857"/>
      <c r="AC29" s="857"/>
      <c r="AD29" s="857"/>
    </row>
    <row r="30" spans="1:30" s="911" customFormat="1" ht="19.5" customHeight="1">
      <c r="A30" s="917" t="s">
        <v>4</v>
      </c>
      <c r="B30" s="918"/>
      <c r="C30" s="917"/>
      <c r="D30" s="919" t="s">
        <v>4</v>
      </c>
      <c r="E30" s="919" t="s">
        <v>4</v>
      </c>
      <c r="F30" s="919" t="s">
        <v>4</v>
      </c>
      <c r="G30" s="920" t="s">
        <v>4</v>
      </c>
      <c r="H30" s="919" t="s">
        <v>4</v>
      </c>
      <c r="I30" s="857"/>
      <c r="J30" s="857"/>
      <c r="K30" s="867" t="s">
        <v>4</v>
      </c>
      <c r="L30" s="867" t="s">
        <v>4</v>
      </c>
      <c r="M30" s="867" t="s">
        <v>4</v>
      </c>
      <c r="N30" s="867" t="s">
        <v>4</v>
      </c>
      <c r="O30" s="857"/>
      <c r="P30" s="857"/>
      <c r="Q30" s="857"/>
      <c r="R30" s="857"/>
      <c r="S30" s="857"/>
      <c r="T30" s="857"/>
      <c r="U30" s="857"/>
      <c r="V30" s="857"/>
      <c r="W30" s="867" t="s">
        <v>4</v>
      </c>
      <c r="X30" s="867" t="s">
        <v>4</v>
      </c>
      <c r="Y30" s="867" t="s">
        <v>4</v>
      </c>
      <c r="Z30" s="867" t="s">
        <v>4</v>
      </c>
      <c r="AA30" s="857"/>
      <c r="AB30" s="857"/>
      <c r="AC30" s="857"/>
      <c r="AD30" s="857"/>
    </row>
    <row r="31" spans="1:30" ht="27" customHeight="1">
      <c r="A31" s="855"/>
      <c r="B31" s="1593" t="s">
        <v>4</v>
      </c>
      <c r="C31" s="1593"/>
      <c r="D31" s="855"/>
      <c r="E31" s="855"/>
      <c r="F31" s="855"/>
      <c r="G31" s="855"/>
      <c r="H31" s="855"/>
    </row>
    <row r="32" spans="1:30">
      <c r="A32" s="855"/>
      <c r="B32" s="855"/>
      <c r="C32" s="855"/>
      <c r="D32" s="855"/>
      <c r="E32" s="855"/>
      <c r="F32" s="855"/>
      <c r="G32" s="855"/>
      <c r="H32" s="855"/>
    </row>
    <row r="33" spans="1:8">
      <c r="A33" s="855"/>
      <c r="B33" s="855"/>
      <c r="C33" s="855"/>
      <c r="D33" s="855"/>
      <c r="E33" s="855"/>
      <c r="F33" s="855"/>
      <c r="G33" s="855"/>
      <c r="H33" s="855"/>
    </row>
    <row r="34" spans="1:8">
      <c r="A34" s="855"/>
      <c r="B34" s="855"/>
      <c r="C34" s="855"/>
      <c r="D34" s="855"/>
      <c r="E34" s="855"/>
      <c r="F34" s="855"/>
      <c r="G34" s="855"/>
      <c r="H34" s="855"/>
    </row>
    <row r="37" spans="1:8">
      <c r="D37" s="921" t="s">
        <v>4</v>
      </c>
    </row>
    <row r="45" spans="1:8">
      <c r="D45" s="922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3307086614173229" footer="0"/>
  <pageSetup paperSize="9" scale="73" firstPageNumber="59" orientation="landscape" useFirstPageNumber="1" r:id="rId1"/>
  <headerFooter alignWithMargins="0">
    <oddHeader>&amp;C&amp;"Arial,Normalny"&amp;12-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G36"/>
  <sheetViews>
    <sheetView showGridLines="0" showZeros="0" zoomScale="75" zoomScaleNormal="75" zoomScaleSheetLayoutView="75" workbookViewId="0">
      <selection sqref="A1:C1"/>
    </sheetView>
  </sheetViews>
  <sheetFormatPr defaultColWidth="27.140625" defaultRowHeight="14.25"/>
  <cols>
    <col min="1" max="1" width="5.85546875" style="519" customWidth="1"/>
    <col min="2" max="2" width="53.140625" style="519" customWidth="1"/>
    <col min="3" max="4" width="22.5703125" style="519" customWidth="1"/>
    <col min="5" max="5" width="22.7109375" style="519" customWidth="1"/>
    <col min="6" max="6" width="22.85546875" style="519" customWidth="1"/>
    <col min="7" max="16384" width="27.140625" style="519"/>
  </cols>
  <sheetData>
    <row r="1" spans="1:6" ht="15.75">
      <c r="A1" s="1603" t="s">
        <v>566</v>
      </c>
      <c r="B1" s="1603"/>
      <c r="C1" s="1603"/>
      <c r="D1" s="518"/>
    </row>
    <row r="4" spans="1:6" ht="15.75">
      <c r="A4" s="1604" t="s">
        <v>567</v>
      </c>
      <c r="B4" s="1604"/>
      <c r="C4" s="1604"/>
      <c r="D4" s="1604"/>
      <c r="E4" s="1604"/>
      <c r="F4" s="1604"/>
    </row>
    <row r="5" spans="1:6" ht="15">
      <c r="B5" s="521"/>
      <c r="C5" s="522"/>
      <c r="D5" s="522"/>
      <c r="E5" s="522"/>
      <c r="F5" s="522"/>
    </row>
    <row r="6" spans="1:6" ht="15.75">
      <c r="F6" s="523" t="s">
        <v>2</v>
      </c>
    </row>
    <row r="7" spans="1:6" ht="15">
      <c r="A7" s="524"/>
      <c r="B7" s="525"/>
      <c r="C7" s="526" t="s">
        <v>236</v>
      </c>
      <c r="D7" s="527" t="s">
        <v>568</v>
      </c>
      <c r="E7" s="528" t="s">
        <v>569</v>
      </c>
      <c r="F7" s="527" t="s">
        <v>570</v>
      </c>
    </row>
    <row r="8" spans="1:6" ht="15">
      <c r="A8" s="529"/>
      <c r="B8" s="530" t="s">
        <v>3</v>
      </c>
      <c r="C8" s="531" t="s">
        <v>237</v>
      </c>
      <c r="D8" s="531" t="s">
        <v>571</v>
      </c>
      <c r="E8" s="530" t="s">
        <v>572</v>
      </c>
      <c r="F8" s="531" t="s">
        <v>571</v>
      </c>
    </row>
    <row r="9" spans="1:6" ht="15">
      <c r="A9" s="532"/>
      <c r="B9" s="533"/>
      <c r="C9" s="531" t="s">
        <v>458</v>
      </c>
      <c r="D9" s="531"/>
      <c r="E9" s="534" t="s">
        <v>588</v>
      </c>
      <c r="F9" s="531" t="s">
        <v>573</v>
      </c>
    </row>
    <row r="10" spans="1:6" s="537" customFormat="1" ht="11.25">
      <c r="A10" s="1605" t="s">
        <v>464</v>
      </c>
      <c r="B10" s="1606"/>
      <c r="C10" s="535">
        <v>2</v>
      </c>
      <c r="D10" s="535">
        <v>3</v>
      </c>
      <c r="E10" s="536">
        <v>4</v>
      </c>
      <c r="F10" s="535">
        <v>5</v>
      </c>
    </row>
    <row r="11" spans="1:6" ht="24" customHeight="1">
      <c r="A11" s="1607" t="s">
        <v>574</v>
      </c>
      <c r="B11" s="1608"/>
      <c r="C11" s="538">
        <v>261723</v>
      </c>
      <c r="D11" s="539">
        <v>261723</v>
      </c>
      <c r="E11" s="540">
        <v>102509.923</v>
      </c>
      <c r="F11" s="539">
        <v>159213.07699999999</v>
      </c>
    </row>
    <row r="12" spans="1:6" ht="24" customHeight="1">
      <c r="A12" s="1601" t="s">
        <v>575</v>
      </c>
      <c r="B12" s="1602"/>
      <c r="C12" s="538">
        <v>23690856</v>
      </c>
      <c r="D12" s="539">
        <v>23690856</v>
      </c>
      <c r="E12" s="540">
        <v>12047925.180000002</v>
      </c>
      <c r="F12" s="539">
        <v>11642930.819999998</v>
      </c>
    </row>
    <row r="13" spans="1:6" ht="18" customHeight="1">
      <c r="A13" s="1611" t="s">
        <v>576</v>
      </c>
      <c r="B13" s="1612"/>
      <c r="C13" s="541" t="s">
        <v>4</v>
      </c>
      <c r="D13" s="542" t="s">
        <v>4</v>
      </c>
      <c r="E13" s="543" t="s">
        <v>4</v>
      </c>
      <c r="F13" s="539" t="s">
        <v>4</v>
      </c>
    </row>
    <row r="14" spans="1:6" ht="15.75" customHeight="1">
      <c r="A14" s="1611" t="s">
        <v>577</v>
      </c>
      <c r="B14" s="1612"/>
      <c r="C14" s="541">
        <v>11606689</v>
      </c>
      <c r="D14" s="542">
        <v>11606689</v>
      </c>
      <c r="E14" s="543">
        <v>6751581.6349999998</v>
      </c>
      <c r="F14" s="542">
        <v>4855107.3650000002</v>
      </c>
    </row>
    <row r="15" spans="1:6" ht="15.75" customHeight="1">
      <c r="A15" s="1611" t="s">
        <v>578</v>
      </c>
      <c r="B15" s="1612"/>
      <c r="C15" s="541">
        <v>224457</v>
      </c>
      <c r="D15" s="542">
        <v>224457</v>
      </c>
      <c r="E15" s="543">
        <v>46690.449000000001</v>
      </c>
      <c r="F15" s="542">
        <v>177766.55100000001</v>
      </c>
    </row>
    <row r="16" spans="1:6" ht="15.75" customHeight="1">
      <c r="A16" s="1611" t="s">
        <v>579</v>
      </c>
      <c r="B16" s="1612"/>
      <c r="C16" s="541">
        <v>3171845</v>
      </c>
      <c r="D16" s="542">
        <v>3171845</v>
      </c>
      <c r="E16" s="543">
        <v>1699795.977</v>
      </c>
      <c r="F16" s="542">
        <v>1472049.023</v>
      </c>
    </row>
    <row r="17" spans="1:6" ht="15.75" customHeight="1">
      <c r="A17" s="1611" t="s">
        <v>580</v>
      </c>
      <c r="B17" s="1612"/>
      <c r="C17" s="541">
        <v>3696630</v>
      </c>
      <c r="D17" s="542">
        <v>3696630</v>
      </c>
      <c r="E17" s="543">
        <v>2648037.469</v>
      </c>
      <c r="F17" s="542">
        <v>1048592.531</v>
      </c>
    </row>
    <row r="18" spans="1:6" ht="15.75" customHeight="1">
      <c r="A18" s="1611" t="s">
        <v>581</v>
      </c>
      <c r="B18" s="1612"/>
      <c r="C18" s="544"/>
      <c r="D18" s="542">
        <v>0</v>
      </c>
      <c r="E18" s="543">
        <v>0</v>
      </c>
      <c r="F18" s="542">
        <v>0</v>
      </c>
    </row>
    <row r="19" spans="1:6" ht="15.75" customHeight="1">
      <c r="A19" s="545" t="s">
        <v>582</v>
      </c>
      <c r="B19" s="546"/>
      <c r="C19" s="541">
        <v>4991235</v>
      </c>
      <c r="D19" s="542">
        <v>4991235</v>
      </c>
      <c r="E19" s="543">
        <v>901819.65</v>
      </c>
      <c r="F19" s="542">
        <v>4089415.35</v>
      </c>
    </row>
    <row r="20" spans="1:6" ht="5.25" customHeight="1">
      <c r="A20" s="1609" t="s">
        <v>4</v>
      </c>
      <c r="B20" s="1610"/>
      <c r="C20" s="547"/>
      <c r="D20" s="548"/>
      <c r="E20" s="549" t="e">
        <f>#REF!/1000</f>
        <v>#REF!</v>
      </c>
      <c r="F20" s="550" t="s">
        <v>4</v>
      </c>
    </row>
    <row r="21" spans="1:6" ht="9" customHeight="1">
      <c r="A21" s="520"/>
      <c r="B21" s="551"/>
      <c r="C21" s="552"/>
      <c r="D21" s="552"/>
      <c r="E21" s="553"/>
      <c r="F21" s="552"/>
    </row>
    <row r="22" spans="1:6" ht="15.75" hidden="1" customHeight="1">
      <c r="A22" s="554" t="s">
        <v>583</v>
      </c>
      <c r="B22" s="551"/>
      <c r="C22" s="552"/>
      <c r="D22" s="552"/>
      <c r="E22" s="553"/>
      <c r="F22" s="552"/>
    </row>
    <row r="23" spans="1:6" ht="15.75" hidden="1" customHeight="1">
      <c r="A23" s="554" t="s">
        <v>584</v>
      </c>
      <c r="B23" s="551"/>
      <c r="C23" s="552"/>
      <c r="D23" s="552"/>
      <c r="E23" s="553"/>
      <c r="F23" s="552"/>
    </row>
    <row r="24" spans="1:6" ht="15.75" hidden="1" customHeight="1">
      <c r="A24" s="554" t="s">
        <v>585</v>
      </c>
      <c r="B24" s="551"/>
      <c r="C24" s="552"/>
      <c r="D24" s="552"/>
      <c r="E24" s="553"/>
      <c r="F24" s="552"/>
    </row>
    <row r="25" spans="1:6" ht="15.75" hidden="1" customHeight="1">
      <c r="A25" s="554" t="s">
        <v>586</v>
      </c>
      <c r="B25" s="551"/>
      <c r="C25" s="552"/>
      <c r="D25" s="552"/>
      <c r="E25" s="553"/>
      <c r="F25" s="552"/>
    </row>
    <row r="26" spans="1:6" ht="17.25" customHeight="1"/>
    <row r="30" spans="1:6" ht="15">
      <c r="D30" s="433"/>
      <c r="E30" s="434"/>
    </row>
    <row r="36" spans="3:7" ht="15">
      <c r="C36" s="73"/>
      <c r="D36" s="73"/>
      <c r="E36" s="73"/>
      <c r="F36" s="73"/>
      <c r="G36" s="73"/>
    </row>
  </sheetData>
  <mergeCells count="12">
    <mergeCell ref="A20:B20"/>
    <mergeCell ref="A13:B13"/>
    <mergeCell ref="A14:B14"/>
    <mergeCell ref="A15:B15"/>
    <mergeCell ref="A16:B16"/>
    <mergeCell ref="A17:B17"/>
    <mergeCell ref="A18:B18"/>
    <mergeCell ref="A12:B12"/>
    <mergeCell ref="A1:C1"/>
    <mergeCell ref="A4:F4"/>
    <mergeCell ref="A10:B10"/>
    <mergeCell ref="A11:B11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60" orientation="landscape" useFirstPageNumber="1" r:id="rId1"/>
  <headerFooter alignWithMargins="0">
    <oddHeader>&amp;C&amp;11 &amp;12-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Q35"/>
  <sheetViews>
    <sheetView showGridLines="0" showZeros="0" showOutlineSymbols="0" zoomScale="75" zoomScaleNormal="75" workbookViewId="0"/>
  </sheetViews>
  <sheetFormatPr defaultRowHeight="12.75"/>
  <cols>
    <col min="1" max="1" width="4.5703125" style="292" customWidth="1"/>
    <col min="2" max="2" width="87.28515625" style="292" customWidth="1"/>
    <col min="3" max="4" width="20.7109375" style="292" customWidth="1"/>
    <col min="5" max="5" width="16.7109375" style="292" customWidth="1"/>
    <col min="6" max="6" width="3.85546875" style="292" customWidth="1"/>
    <col min="7" max="14" width="9.140625" style="292"/>
    <col min="15" max="15" width="19.28515625" style="292" customWidth="1"/>
    <col min="16" max="16" width="9.140625" style="292"/>
    <col min="17" max="17" width="25.42578125" style="292" customWidth="1"/>
    <col min="18" max="256" width="9.140625" style="292"/>
    <col min="257" max="257" width="4.5703125" style="292" customWidth="1"/>
    <col min="258" max="258" width="87.28515625" style="292" customWidth="1"/>
    <col min="259" max="260" width="20.7109375" style="292" customWidth="1"/>
    <col min="261" max="261" width="16.7109375" style="292" customWidth="1"/>
    <col min="262" max="262" width="3.85546875" style="292" customWidth="1"/>
    <col min="263" max="270" width="9.140625" style="292"/>
    <col min="271" max="271" width="19.28515625" style="292" customWidth="1"/>
    <col min="272" max="272" width="9.140625" style="292"/>
    <col min="273" max="273" width="25.42578125" style="292" customWidth="1"/>
    <col min="274" max="512" width="9.140625" style="292"/>
    <col min="513" max="513" width="4.5703125" style="292" customWidth="1"/>
    <col min="514" max="514" width="87.28515625" style="292" customWidth="1"/>
    <col min="515" max="516" width="20.7109375" style="292" customWidth="1"/>
    <col min="517" max="517" width="16.7109375" style="292" customWidth="1"/>
    <col min="518" max="518" width="3.85546875" style="292" customWidth="1"/>
    <col min="519" max="526" width="9.140625" style="292"/>
    <col min="527" max="527" width="19.28515625" style="292" customWidth="1"/>
    <col min="528" max="528" width="9.140625" style="292"/>
    <col min="529" max="529" width="25.42578125" style="292" customWidth="1"/>
    <col min="530" max="768" width="9.140625" style="292"/>
    <col min="769" max="769" width="4.5703125" style="292" customWidth="1"/>
    <col min="770" max="770" width="87.28515625" style="292" customWidth="1"/>
    <col min="771" max="772" width="20.7109375" style="292" customWidth="1"/>
    <col min="773" max="773" width="16.7109375" style="292" customWidth="1"/>
    <col min="774" max="774" width="3.85546875" style="292" customWidth="1"/>
    <col min="775" max="782" width="9.140625" style="292"/>
    <col min="783" max="783" width="19.28515625" style="292" customWidth="1"/>
    <col min="784" max="784" width="9.140625" style="292"/>
    <col min="785" max="785" width="25.42578125" style="292" customWidth="1"/>
    <col min="786" max="1024" width="9.140625" style="292"/>
    <col min="1025" max="1025" width="4.5703125" style="292" customWidth="1"/>
    <col min="1026" max="1026" width="87.28515625" style="292" customWidth="1"/>
    <col min="1027" max="1028" width="20.7109375" style="292" customWidth="1"/>
    <col min="1029" max="1029" width="16.7109375" style="292" customWidth="1"/>
    <col min="1030" max="1030" width="3.85546875" style="292" customWidth="1"/>
    <col min="1031" max="1038" width="9.140625" style="292"/>
    <col min="1039" max="1039" width="19.28515625" style="292" customWidth="1"/>
    <col min="1040" max="1040" width="9.140625" style="292"/>
    <col min="1041" max="1041" width="25.42578125" style="292" customWidth="1"/>
    <col min="1042" max="1280" width="9.140625" style="292"/>
    <col min="1281" max="1281" width="4.5703125" style="292" customWidth="1"/>
    <col min="1282" max="1282" width="87.28515625" style="292" customWidth="1"/>
    <col min="1283" max="1284" width="20.7109375" style="292" customWidth="1"/>
    <col min="1285" max="1285" width="16.7109375" style="292" customWidth="1"/>
    <col min="1286" max="1286" width="3.85546875" style="292" customWidth="1"/>
    <col min="1287" max="1294" width="9.140625" style="292"/>
    <col min="1295" max="1295" width="19.28515625" style="292" customWidth="1"/>
    <col min="1296" max="1296" width="9.140625" style="292"/>
    <col min="1297" max="1297" width="25.42578125" style="292" customWidth="1"/>
    <col min="1298" max="1536" width="9.140625" style="292"/>
    <col min="1537" max="1537" width="4.5703125" style="292" customWidth="1"/>
    <col min="1538" max="1538" width="87.28515625" style="292" customWidth="1"/>
    <col min="1539" max="1540" width="20.7109375" style="292" customWidth="1"/>
    <col min="1541" max="1541" width="16.7109375" style="292" customWidth="1"/>
    <col min="1542" max="1542" width="3.85546875" style="292" customWidth="1"/>
    <col min="1543" max="1550" width="9.140625" style="292"/>
    <col min="1551" max="1551" width="19.28515625" style="292" customWidth="1"/>
    <col min="1552" max="1552" width="9.140625" style="292"/>
    <col min="1553" max="1553" width="25.42578125" style="292" customWidth="1"/>
    <col min="1554" max="1792" width="9.140625" style="292"/>
    <col min="1793" max="1793" width="4.5703125" style="292" customWidth="1"/>
    <col min="1794" max="1794" width="87.28515625" style="292" customWidth="1"/>
    <col min="1795" max="1796" width="20.7109375" style="292" customWidth="1"/>
    <col min="1797" max="1797" width="16.7109375" style="292" customWidth="1"/>
    <col min="1798" max="1798" width="3.85546875" style="292" customWidth="1"/>
    <col min="1799" max="1806" width="9.140625" style="292"/>
    <col min="1807" max="1807" width="19.28515625" style="292" customWidth="1"/>
    <col min="1808" max="1808" width="9.140625" style="292"/>
    <col min="1809" max="1809" width="25.42578125" style="292" customWidth="1"/>
    <col min="1810" max="2048" width="9.140625" style="292"/>
    <col min="2049" max="2049" width="4.5703125" style="292" customWidth="1"/>
    <col min="2050" max="2050" width="87.28515625" style="292" customWidth="1"/>
    <col min="2051" max="2052" width="20.7109375" style="292" customWidth="1"/>
    <col min="2053" max="2053" width="16.7109375" style="292" customWidth="1"/>
    <col min="2054" max="2054" width="3.85546875" style="292" customWidth="1"/>
    <col min="2055" max="2062" width="9.140625" style="292"/>
    <col min="2063" max="2063" width="19.28515625" style="292" customWidth="1"/>
    <col min="2064" max="2064" width="9.140625" style="292"/>
    <col min="2065" max="2065" width="25.42578125" style="292" customWidth="1"/>
    <col min="2066" max="2304" width="9.140625" style="292"/>
    <col min="2305" max="2305" width="4.5703125" style="292" customWidth="1"/>
    <col min="2306" max="2306" width="87.28515625" style="292" customWidth="1"/>
    <col min="2307" max="2308" width="20.7109375" style="292" customWidth="1"/>
    <col min="2309" max="2309" width="16.7109375" style="292" customWidth="1"/>
    <col min="2310" max="2310" width="3.85546875" style="292" customWidth="1"/>
    <col min="2311" max="2318" width="9.140625" style="292"/>
    <col min="2319" max="2319" width="19.28515625" style="292" customWidth="1"/>
    <col min="2320" max="2320" width="9.140625" style="292"/>
    <col min="2321" max="2321" width="25.42578125" style="292" customWidth="1"/>
    <col min="2322" max="2560" width="9.140625" style="292"/>
    <col min="2561" max="2561" width="4.5703125" style="292" customWidth="1"/>
    <col min="2562" max="2562" width="87.28515625" style="292" customWidth="1"/>
    <col min="2563" max="2564" width="20.7109375" style="292" customWidth="1"/>
    <col min="2565" max="2565" width="16.7109375" style="292" customWidth="1"/>
    <col min="2566" max="2566" width="3.85546875" style="292" customWidth="1"/>
    <col min="2567" max="2574" width="9.140625" style="292"/>
    <col min="2575" max="2575" width="19.28515625" style="292" customWidth="1"/>
    <col min="2576" max="2576" width="9.140625" style="292"/>
    <col min="2577" max="2577" width="25.42578125" style="292" customWidth="1"/>
    <col min="2578" max="2816" width="9.140625" style="292"/>
    <col min="2817" max="2817" width="4.5703125" style="292" customWidth="1"/>
    <col min="2818" max="2818" width="87.28515625" style="292" customWidth="1"/>
    <col min="2819" max="2820" width="20.7109375" style="292" customWidth="1"/>
    <col min="2821" max="2821" width="16.7109375" style="292" customWidth="1"/>
    <col min="2822" max="2822" width="3.85546875" style="292" customWidth="1"/>
    <col min="2823" max="2830" width="9.140625" style="292"/>
    <col min="2831" max="2831" width="19.28515625" style="292" customWidth="1"/>
    <col min="2832" max="2832" width="9.140625" style="292"/>
    <col min="2833" max="2833" width="25.42578125" style="292" customWidth="1"/>
    <col min="2834" max="3072" width="9.140625" style="292"/>
    <col min="3073" max="3073" width="4.5703125" style="292" customWidth="1"/>
    <col min="3074" max="3074" width="87.28515625" style="292" customWidth="1"/>
    <col min="3075" max="3076" width="20.7109375" style="292" customWidth="1"/>
    <col min="3077" max="3077" width="16.7109375" style="292" customWidth="1"/>
    <col min="3078" max="3078" width="3.85546875" style="292" customWidth="1"/>
    <col min="3079" max="3086" width="9.140625" style="292"/>
    <col min="3087" max="3087" width="19.28515625" style="292" customWidth="1"/>
    <col min="3088" max="3088" width="9.140625" style="292"/>
    <col min="3089" max="3089" width="25.42578125" style="292" customWidth="1"/>
    <col min="3090" max="3328" width="9.140625" style="292"/>
    <col min="3329" max="3329" width="4.5703125" style="292" customWidth="1"/>
    <col min="3330" max="3330" width="87.28515625" style="292" customWidth="1"/>
    <col min="3331" max="3332" width="20.7109375" style="292" customWidth="1"/>
    <col min="3333" max="3333" width="16.7109375" style="292" customWidth="1"/>
    <col min="3334" max="3334" width="3.85546875" style="292" customWidth="1"/>
    <col min="3335" max="3342" width="9.140625" style="292"/>
    <col min="3343" max="3343" width="19.28515625" style="292" customWidth="1"/>
    <col min="3344" max="3344" width="9.140625" style="292"/>
    <col min="3345" max="3345" width="25.42578125" style="292" customWidth="1"/>
    <col min="3346" max="3584" width="9.140625" style="292"/>
    <col min="3585" max="3585" width="4.5703125" style="292" customWidth="1"/>
    <col min="3586" max="3586" width="87.28515625" style="292" customWidth="1"/>
    <col min="3587" max="3588" width="20.7109375" style="292" customWidth="1"/>
    <col min="3589" max="3589" width="16.7109375" style="292" customWidth="1"/>
    <col min="3590" max="3590" width="3.85546875" style="292" customWidth="1"/>
    <col min="3591" max="3598" width="9.140625" style="292"/>
    <col min="3599" max="3599" width="19.28515625" style="292" customWidth="1"/>
    <col min="3600" max="3600" width="9.140625" style="292"/>
    <col min="3601" max="3601" width="25.42578125" style="292" customWidth="1"/>
    <col min="3602" max="3840" width="9.140625" style="292"/>
    <col min="3841" max="3841" width="4.5703125" style="292" customWidth="1"/>
    <col min="3842" max="3842" width="87.28515625" style="292" customWidth="1"/>
    <col min="3843" max="3844" width="20.7109375" style="292" customWidth="1"/>
    <col min="3845" max="3845" width="16.7109375" style="292" customWidth="1"/>
    <col min="3846" max="3846" width="3.85546875" style="292" customWidth="1"/>
    <col min="3847" max="3854" width="9.140625" style="292"/>
    <col min="3855" max="3855" width="19.28515625" style="292" customWidth="1"/>
    <col min="3856" max="3856" width="9.140625" style="292"/>
    <col min="3857" max="3857" width="25.42578125" style="292" customWidth="1"/>
    <col min="3858" max="4096" width="9.140625" style="292"/>
    <col min="4097" max="4097" width="4.5703125" style="292" customWidth="1"/>
    <col min="4098" max="4098" width="87.28515625" style="292" customWidth="1"/>
    <col min="4099" max="4100" width="20.7109375" style="292" customWidth="1"/>
    <col min="4101" max="4101" width="16.7109375" style="292" customWidth="1"/>
    <col min="4102" max="4102" width="3.85546875" style="292" customWidth="1"/>
    <col min="4103" max="4110" width="9.140625" style="292"/>
    <col min="4111" max="4111" width="19.28515625" style="292" customWidth="1"/>
    <col min="4112" max="4112" width="9.140625" style="292"/>
    <col min="4113" max="4113" width="25.42578125" style="292" customWidth="1"/>
    <col min="4114" max="4352" width="9.140625" style="292"/>
    <col min="4353" max="4353" width="4.5703125" style="292" customWidth="1"/>
    <col min="4354" max="4354" width="87.28515625" style="292" customWidth="1"/>
    <col min="4355" max="4356" width="20.7109375" style="292" customWidth="1"/>
    <col min="4357" max="4357" width="16.7109375" style="292" customWidth="1"/>
    <col min="4358" max="4358" width="3.85546875" style="292" customWidth="1"/>
    <col min="4359" max="4366" width="9.140625" style="292"/>
    <col min="4367" max="4367" width="19.28515625" style="292" customWidth="1"/>
    <col min="4368" max="4368" width="9.140625" style="292"/>
    <col min="4369" max="4369" width="25.42578125" style="292" customWidth="1"/>
    <col min="4370" max="4608" width="9.140625" style="292"/>
    <col min="4609" max="4609" width="4.5703125" style="292" customWidth="1"/>
    <col min="4610" max="4610" width="87.28515625" style="292" customWidth="1"/>
    <col min="4611" max="4612" width="20.7109375" style="292" customWidth="1"/>
    <col min="4613" max="4613" width="16.7109375" style="292" customWidth="1"/>
    <col min="4614" max="4614" width="3.85546875" style="292" customWidth="1"/>
    <col min="4615" max="4622" width="9.140625" style="292"/>
    <col min="4623" max="4623" width="19.28515625" style="292" customWidth="1"/>
    <col min="4624" max="4624" width="9.140625" style="292"/>
    <col min="4625" max="4625" width="25.42578125" style="292" customWidth="1"/>
    <col min="4626" max="4864" width="9.140625" style="292"/>
    <col min="4865" max="4865" width="4.5703125" style="292" customWidth="1"/>
    <col min="4866" max="4866" width="87.28515625" style="292" customWidth="1"/>
    <col min="4867" max="4868" width="20.7109375" style="292" customWidth="1"/>
    <col min="4869" max="4869" width="16.7109375" style="292" customWidth="1"/>
    <col min="4870" max="4870" width="3.85546875" style="292" customWidth="1"/>
    <col min="4871" max="4878" width="9.140625" style="292"/>
    <col min="4879" max="4879" width="19.28515625" style="292" customWidth="1"/>
    <col min="4880" max="4880" width="9.140625" style="292"/>
    <col min="4881" max="4881" width="25.42578125" style="292" customWidth="1"/>
    <col min="4882" max="5120" width="9.140625" style="292"/>
    <col min="5121" max="5121" width="4.5703125" style="292" customWidth="1"/>
    <col min="5122" max="5122" width="87.28515625" style="292" customWidth="1"/>
    <col min="5123" max="5124" width="20.7109375" style="292" customWidth="1"/>
    <col min="5125" max="5125" width="16.7109375" style="292" customWidth="1"/>
    <col min="5126" max="5126" width="3.85546875" style="292" customWidth="1"/>
    <col min="5127" max="5134" width="9.140625" style="292"/>
    <col min="5135" max="5135" width="19.28515625" style="292" customWidth="1"/>
    <col min="5136" max="5136" width="9.140625" style="292"/>
    <col min="5137" max="5137" width="25.42578125" style="292" customWidth="1"/>
    <col min="5138" max="5376" width="9.140625" style="292"/>
    <col min="5377" max="5377" width="4.5703125" style="292" customWidth="1"/>
    <col min="5378" max="5378" width="87.28515625" style="292" customWidth="1"/>
    <col min="5379" max="5380" width="20.7109375" style="292" customWidth="1"/>
    <col min="5381" max="5381" width="16.7109375" style="292" customWidth="1"/>
    <col min="5382" max="5382" width="3.85546875" style="292" customWidth="1"/>
    <col min="5383" max="5390" width="9.140625" style="292"/>
    <col min="5391" max="5391" width="19.28515625" style="292" customWidth="1"/>
    <col min="5392" max="5392" width="9.140625" style="292"/>
    <col min="5393" max="5393" width="25.42578125" style="292" customWidth="1"/>
    <col min="5394" max="5632" width="9.140625" style="292"/>
    <col min="5633" max="5633" width="4.5703125" style="292" customWidth="1"/>
    <col min="5634" max="5634" width="87.28515625" style="292" customWidth="1"/>
    <col min="5635" max="5636" width="20.7109375" style="292" customWidth="1"/>
    <col min="5637" max="5637" width="16.7109375" style="292" customWidth="1"/>
    <col min="5638" max="5638" width="3.85546875" style="292" customWidth="1"/>
    <col min="5639" max="5646" width="9.140625" style="292"/>
    <col min="5647" max="5647" width="19.28515625" style="292" customWidth="1"/>
    <col min="5648" max="5648" width="9.140625" style="292"/>
    <col min="5649" max="5649" width="25.42578125" style="292" customWidth="1"/>
    <col min="5650" max="5888" width="9.140625" style="292"/>
    <col min="5889" max="5889" width="4.5703125" style="292" customWidth="1"/>
    <col min="5890" max="5890" width="87.28515625" style="292" customWidth="1"/>
    <col min="5891" max="5892" width="20.7109375" style="292" customWidth="1"/>
    <col min="5893" max="5893" width="16.7109375" style="292" customWidth="1"/>
    <col min="5894" max="5894" width="3.85546875" style="292" customWidth="1"/>
    <col min="5895" max="5902" width="9.140625" style="292"/>
    <col min="5903" max="5903" width="19.28515625" style="292" customWidth="1"/>
    <col min="5904" max="5904" width="9.140625" style="292"/>
    <col min="5905" max="5905" width="25.42578125" style="292" customWidth="1"/>
    <col min="5906" max="6144" width="9.140625" style="292"/>
    <col min="6145" max="6145" width="4.5703125" style="292" customWidth="1"/>
    <col min="6146" max="6146" width="87.28515625" style="292" customWidth="1"/>
    <col min="6147" max="6148" width="20.7109375" style="292" customWidth="1"/>
    <col min="6149" max="6149" width="16.7109375" style="292" customWidth="1"/>
    <col min="6150" max="6150" width="3.85546875" style="292" customWidth="1"/>
    <col min="6151" max="6158" width="9.140625" style="292"/>
    <col min="6159" max="6159" width="19.28515625" style="292" customWidth="1"/>
    <col min="6160" max="6160" width="9.140625" style="292"/>
    <col min="6161" max="6161" width="25.42578125" style="292" customWidth="1"/>
    <col min="6162" max="6400" width="9.140625" style="292"/>
    <col min="6401" max="6401" width="4.5703125" style="292" customWidth="1"/>
    <col min="6402" max="6402" width="87.28515625" style="292" customWidth="1"/>
    <col min="6403" max="6404" width="20.7109375" style="292" customWidth="1"/>
    <col min="6405" max="6405" width="16.7109375" style="292" customWidth="1"/>
    <col min="6406" max="6406" width="3.85546875" style="292" customWidth="1"/>
    <col min="6407" max="6414" width="9.140625" style="292"/>
    <col min="6415" max="6415" width="19.28515625" style="292" customWidth="1"/>
    <col min="6416" max="6416" width="9.140625" style="292"/>
    <col min="6417" max="6417" width="25.42578125" style="292" customWidth="1"/>
    <col min="6418" max="6656" width="9.140625" style="292"/>
    <col min="6657" max="6657" width="4.5703125" style="292" customWidth="1"/>
    <col min="6658" max="6658" width="87.28515625" style="292" customWidth="1"/>
    <col min="6659" max="6660" width="20.7109375" style="292" customWidth="1"/>
    <col min="6661" max="6661" width="16.7109375" style="292" customWidth="1"/>
    <col min="6662" max="6662" width="3.85546875" style="292" customWidth="1"/>
    <col min="6663" max="6670" width="9.140625" style="292"/>
    <col min="6671" max="6671" width="19.28515625" style="292" customWidth="1"/>
    <col min="6672" max="6672" width="9.140625" style="292"/>
    <col min="6673" max="6673" width="25.42578125" style="292" customWidth="1"/>
    <col min="6674" max="6912" width="9.140625" style="292"/>
    <col min="6913" max="6913" width="4.5703125" style="292" customWidth="1"/>
    <col min="6914" max="6914" width="87.28515625" style="292" customWidth="1"/>
    <col min="6915" max="6916" width="20.7109375" style="292" customWidth="1"/>
    <col min="6917" max="6917" width="16.7109375" style="292" customWidth="1"/>
    <col min="6918" max="6918" width="3.85546875" style="292" customWidth="1"/>
    <col min="6919" max="6926" width="9.140625" style="292"/>
    <col min="6927" max="6927" width="19.28515625" style="292" customWidth="1"/>
    <col min="6928" max="6928" width="9.140625" style="292"/>
    <col min="6929" max="6929" width="25.42578125" style="292" customWidth="1"/>
    <col min="6930" max="7168" width="9.140625" style="292"/>
    <col min="7169" max="7169" width="4.5703125" style="292" customWidth="1"/>
    <col min="7170" max="7170" width="87.28515625" style="292" customWidth="1"/>
    <col min="7171" max="7172" width="20.7109375" style="292" customWidth="1"/>
    <col min="7173" max="7173" width="16.7109375" style="292" customWidth="1"/>
    <col min="7174" max="7174" width="3.85546875" style="292" customWidth="1"/>
    <col min="7175" max="7182" width="9.140625" style="292"/>
    <col min="7183" max="7183" width="19.28515625" style="292" customWidth="1"/>
    <col min="7184" max="7184" width="9.140625" style="292"/>
    <col min="7185" max="7185" width="25.42578125" style="292" customWidth="1"/>
    <col min="7186" max="7424" width="9.140625" style="292"/>
    <col min="7425" max="7425" width="4.5703125" style="292" customWidth="1"/>
    <col min="7426" max="7426" width="87.28515625" style="292" customWidth="1"/>
    <col min="7427" max="7428" width="20.7109375" style="292" customWidth="1"/>
    <col min="7429" max="7429" width="16.7109375" style="292" customWidth="1"/>
    <col min="7430" max="7430" width="3.85546875" style="292" customWidth="1"/>
    <col min="7431" max="7438" width="9.140625" style="292"/>
    <col min="7439" max="7439" width="19.28515625" style="292" customWidth="1"/>
    <col min="7440" max="7440" width="9.140625" style="292"/>
    <col min="7441" max="7441" width="25.42578125" style="292" customWidth="1"/>
    <col min="7442" max="7680" width="9.140625" style="292"/>
    <col min="7681" max="7681" width="4.5703125" style="292" customWidth="1"/>
    <col min="7682" max="7682" width="87.28515625" style="292" customWidth="1"/>
    <col min="7683" max="7684" width="20.7109375" style="292" customWidth="1"/>
    <col min="7685" max="7685" width="16.7109375" style="292" customWidth="1"/>
    <col min="7686" max="7686" width="3.85546875" style="292" customWidth="1"/>
    <col min="7687" max="7694" width="9.140625" style="292"/>
    <col min="7695" max="7695" width="19.28515625" style="292" customWidth="1"/>
    <col min="7696" max="7696" width="9.140625" style="292"/>
    <col min="7697" max="7697" width="25.42578125" style="292" customWidth="1"/>
    <col min="7698" max="7936" width="9.140625" style="292"/>
    <col min="7937" max="7937" width="4.5703125" style="292" customWidth="1"/>
    <col min="7938" max="7938" width="87.28515625" style="292" customWidth="1"/>
    <col min="7939" max="7940" width="20.7109375" style="292" customWidth="1"/>
    <col min="7941" max="7941" width="16.7109375" style="292" customWidth="1"/>
    <col min="7942" max="7942" width="3.85546875" style="292" customWidth="1"/>
    <col min="7943" max="7950" width="9.140625" style="292"/>
    <col min="7951" max="7951" width="19.28515625" style="292" customWidth="1"/>
    <col min="7952" max="7952" width="9.140625" style="292"/>
    <col min="7953" max="7953" width="25.42578125" style="292" customWidth="1"/>
    <col min="7954" max="8192" width="9.140625" style="292"/>
    <col min="8193" max="8193" width="4.5703125" style="292" customWidth="1"/>
    <col min="8194" max="8194" width="87.28515625" style="292" customWidth="1"/>
    <col min="8195" max="8196" width="20.7109375" style="292" customWidth="1"/>
    <col min="8197" max="8197" width="16.7109375" style="292" customWidth="1"/>
    <col min="8198" max="8198" width="3.85546875" style="292" customWidth="1"/>
    <col min="8199" max="8206" width="9.140625" style="292"/>
    <col min="8207" max="8207" width="19.28515625" style="292" customWidth="1"/>
    <col min="8208" max="8208" width="9.140625" style="292"/>
    <col min="8209" max="8209" width="25.42578125" style="292" customWidth="1"/>
    <col min="8210" max="8448" width="9.140625" style="292"/>
    <col min="8449" max="8449" width="4.5703125" style="292" customWidth="1"/>
    <col min="8450" max="8450" width="87.28515625" style="292" customWidth="1"/>
    <col min="8451" max="8452" width="20.7109375" style="292" customWidth="1"/>
    <col min="8453" max="8453" width="16.7109375" style="292" customWidth="1"/>
    <col min="8454" max="8454" width="3.85546875" style="292" customWidth="1"/>
    <col min="8455" max="8462" width="9.140625" style="292"/>
    <col min="8463" max="8463" width="19.28515625" style="292" customWidth="1"/>
    <col min="8464" max="8464" width="9.140625" style="292"/>
    <col min="8465" max="8465" width="25.42578125" style="292" customWidth="1"/>
    <col min="8466" max="8704" width="9.140625" style="292"/>
    <col min="8705" max="8705" width="4.5703125" style="292" customWidth="1"/>
    <col min="8706" max="8706" width="87.28515625" style="292" customWidth="1"/>
    <col min="8707" max="8708" width="20.7109375" style="292" customWidth="1"/>
    <col min="8709" max="8709" width="16.7109375" style="292" customWidth="1"/>
    <col min="8710" max="8710" width="3.85546875" style="292" customWidth="1"/>
    <col min="8711" max="8718" width="9.140625" style="292"/>
    <col min="8719" max="8719" width="19.28515625" style="292" customWidth="1"/>
    <col min="8720" max="8720" width="9.140625" style="292"/>
    <col min="8721" max="8721" width="25.42578125" style="292" customWidth="1"/>
    <col min="8722" max="8960" width="9.140625" style="292"/>
    <col min="8961" max="8961" width="4.5703125" style="292" customWidth="1"/>
    <col min="8962" max="8962" width="87.28515625" style="292" customWidth="1"/>
    <col min="8963" max="8964" width="20.7109375" style="292" customWidth="1"/>
    <col min="8965" max="8965" width="16.7109375" style="292" customWidth="1"/>
    <col min="8966" max="8966" width="3.85546875" style="292" customWidth="1"/>
    <col min="8967" max="8974" width="9.140625" style="292"/>
    <col min="8975" max="8975" width="19.28515625" style="292" customWidth="1"/>
    <col min="8976" max="8976" width="9.140625" style="292"/>
    <col min="8977" max="8977" width="25.42578125" style="292" customWidth="1"/>
    <col min="8978" max="9216" width="9.140625" style="292"/>
    <col min="9217" max="9217" width="4.5703125" style="292" customWidth="1"/>
    <col min="9218" max="9218" width="87.28515625" style="292" customWidth="1"/>
    <col min="9219" max="9220" width="20.7109375" style="292" customWidth="1"/>
    <col min="9221" max="9221" width="16.7109375" style="292" customWidth="1"/>
    <col min="9222" max="9222" width="3.85546875" style="292" customWidth="1"/>
    <col min="9223" max="9230" width="9.140625" style="292"/>
    <col min="9231" max="9231" width="19.28515625" style="292" customWidth="1"/>
    <col min="9232" max="9232" width="9.140625" style="292"/>
    <col min="9233" max="9233" width="25.42578125" style="292" customWidth="1"/>
    <col min="9234" max="9472" width="9.140625" style="292"/>
    <col min="9473" max="9473" width="4.5703125" style="292" customWidth="1"/>
    <col min="9474" max="9474" width="87.28515625" style="292" customWidth="1"/>
    <col min="9475" max="9476" width="20.7109375" style="292" customWidth="1"/>
    <col min="9477" max="9477" width="16.7109375" style="292" customWidth="1"/>
    <col min="9478" max="9478" width="3.85546875" style="292" customWidth="1"/>
    <col min="9479" max="9486" width="9.140625" style="292"/>
    <col min="9487" max="9487" width="19.28515625" style="292" customWidth="1"/>
    <col min="9488" max="9488" width="9.140625" style="292"/>
    <col min="9489" max="9489" width="25.42578125" style="292" customWidth="1"/>
    <col min="9490" max="9728" width="9.140625" style="292"/>
    <col min="9729" max="9729" width="4.5703125" style="292" customWidth="1"/>
    <col min="9730" max="9730" width="87.28515625" style="292" customWidth="1"/>
    <col min="9731" max="9732" width="20.7109375" style="292" customWidth="1"/>
    <col min="9733" max="9733" width="16.7109375" style="292" customWidth="1"/>
    <col min="9734" max="9734" width="3.85546875" style="292" customWidth="1"/>
    <col min="9735" max="9742" width="9.140625" style="292"/>
    <col min="9743" max="9743" width="19.28515625" style="292" customWidth="1"/>
    <col min="9744" max="9744" width="9.140625" style="292"/>
    <col min="9745" max="9745" width="25.42578125" style="292" customWidth="1"/>
    <col min="9746" max="9984" width="9.140625" style="292"/>
    <col min="9985" max="9985" width="4.5703125" style="292" customWidth="1"/>
    <col min="9986" max="9986" width="87.28515625" style="292" customWidth="1"/>
    <col min="9987" max="9988" width="20.7109375" style="292" customWidth="1"/>
    <col min="9989" max="9989" width="16.7109375" style="292" customWidth="1"/>
    <col min="9990" max="9990" width="3.85546875" style="292" customWidth="1"/>
    <col min="9991" max="9998" width="9.140625" style="292"/>
    <col min="9999" max="9999" width="19.28515625" style="292" customWidth="1"/>
    <col min="10000" max="10000" width="9.140625" style="292"/>
    <col min="10001" max="10001" width="25.42578125" style="292" customWidth="1"/>
    <col min="10002" max="10240" width="9.140625" style="292"/>
    <col min="10241" max="10241" width="4.5703125" style="292" customWidth="1"/>
    <col min="10242" max="10242" width="87.28515625" style="292" customWidth="1"/>
    <col min="10243" max="10244" width="20.7109375" style="292" customWidth="1"/>
    <col min="10245" max="10245" width="16.7109375" style="292" customWidth="1"/>
    <col min="10246" max="10246" width="3.85546875" style="292" customWidth="1"/>
    <col min="10247" max="10254" width="9.140625" style="292"/>
    <col min="10255" max="10255" width="19.28515625" style="292" customWidth="1"/>
    <col min="10256" max="10256" width="9.140625" style="292"/>
    <col min="10257" max="10257" width="25.42578125" style="292" customWidth="1"/>
    <col min="10258" max="10496" width="9.140625" style="292"/>
    <col min="10497" max="10497" width="4.5703125" style="292" customWidth="1"/>
    <col min="10498" max="10498" width="87.28515625" style="292" customWidth="1"/>
    <col min="10499" max="10500" width="20.7109375" style="292" customWidth="1"/>
    <col min="10501" max="10501" width="16.7109375" style="292" customWidth="1"/>
    <col min="10502" max="10502" width="3.85546875" style="292" customWidth="1"/>
    <col min="10503" max="10510" width="9.140625" style="292"/>
    <col min="10511" max="10511" width="19.28515625" style="292" customWidth="1"/>
    <col min="10512" max="10512" width="9.140625" style="292"/>
    <col min="10513" max="10513" width="25.42578125" style="292" customWidth="1"/>
    <col min="10514" max="10752" width="9.140625" style="292"/>
    <col min="10753" max="10753" width="4.5703125" style="292" customWidth="1"/>
    <col min="10754" max="10754" width="87.28515625" style="292" customWidth="1"/>
    <col min="10755" max="10756" width="20.7109375" style="292" customWidth="1"/>
    <col min="10757" max="10757" width="16.7109375" style="292" customWidth="1"/>
    <col min="10758" max="10758" width="3.85546875" style="292" customWidth="1"/>
    <col min="10759" max="10766" width="9.140625" style="292"/>
    <col min="10767" max="10767" width="19.28515625" style="292" customWidth="1"/>
    <col min="10768" max="10768" width="9.140625" style="292"/>
    <col min="10769" max="10769" width="25.42578125" style="292" customWidth="1"/>
    <col min="10770" max="11008" width="9.140625" style="292"/>
    <col min="11009" max="11009" width="4.5703125" style="292" customWidth="1"/>
    <col min="11010" max="11010" width="87.28515625" style="292" customWidth="1"/>
    <col min="11011" max="11012" width="20.7109375" style="292" customWidth="1"/>
    <col min="11013" max="11013" width="16.7109375" style="292" customWidth="1"/>
    <col min="11014" max="11014" width="3.85546875" style="292" customWidth="1"/>
    <col min="11015" max="11022" width="9.140625" style="292"/>
    <col min="11023" max="11023" width="19.28515625" style="292" customWidth="1"/>
    <col min="11024" max="11024" width="9.140625" style="292"/>
    <col min="11025" max="11025" width="25.42578125" style="292" customWidth="1"/>
    <col min="11026" max="11264" width="9.140625" style="292"/>
    <col min="11265" max="11265" width="4.5703125" style="292" customWidth="1"/>
    <col min="11266" max="11266" width="87.28515625" style="292" customWidth="1"/>
    <col min="11267" max="11268" width="20.7109375" style="292" customWidth="1"/>
    <col min="11269" max="11269" width="16.7109375" style="292" customWidth="1"/>
    <col min="11270" max="11270" width="3.85546875" style="292" customWidth="1"/>
    <col min="11271" max="11278" width="9.140625" style="292"/>
    <col min="11279" max="11279" width="19.28515625" style="292" customWidth="1"/>
    <col min="11280" max="11280" width="9.140625" style="292"/>
    <col min="11281" max="11281" width="25.42578125" style="292" customWidth="1"/>
    <col min="11282" max="11520" width="9.140625" style="292"/>
    <col min="11521" max="11521" width="4.5703125" style="292" customWidth="1"/>
    <col min="11522" max="11522" width="87.28515625" style="292" customWidth="1"/>
    <col min="11523" max="11524" width="20.7109375" style="292" customWidth="1"/>
    <col min="11525" max="11525" width="16.7109375" style="292" customWidth="1"/>
    <col min="11526" max="11526" width="3.85546875" style="292" customWidth="1"/>
    <col min="11527" max="11534" width="9.140625" style="292"/>
    <col min="11535" max="11535" width="19.28515625" style="292" customWidth="1"/>
    <col min="11536" max="11536" width="9.140625" style="292"/>
    <col min="11537" max="11537" width="25.42578125" style="292" customWidth="1"/>
    <col min="11538" max="11776" width="9.140625" style="292"/>
    <col min="11777" max="11777" width="4.5703125" style="292" customWidth="1"/>
    <col min="11778" max="11778" width="87.28515625" style="292" customWidth="1"/>
    <col min="11779" max="11780" width="20.7109375" style="292" customWidth="1"/>
    <col min="11781" max="11781" width="16.7109375" style="292" customWidth="1"/>
    <col min="11782" max="11782" width="3.85546875" style="292" customWidth="1"/>
    <col min="11783" max="11790" width="9.140625" style="292"/>
    <col min="11791" max="11791" width="19.28515625" style="292" customWidth="1"/>
    <col min="11792" max="11792" width="9.140625" style="292"/>
    <col min="11793" max="11793" width="25.42578125" style="292" customWidth="1"/>
    <col min="11794" max="12032" width="9.140625" style="292"/>
    <col min="12033" max="12033" width="4.5703125" style="292" customWidth="1"/>
    <col min="12034" max="12034" width="87.28515625" style="292" customWidth="1"/>
    <col min="12035" max="12036" width="20.7109375" style="292" customWidth="1"/>
    <col min="12037" max="12037" width="16.7109375" style="292" customWidth="1"/>
    <col min="12038" max="12038" width="3.85546875" style="292" customWidth="1"/>
    <col min="12039" max="12046" width="9.140625" style="292"/>
    <col min="12047" max="12047" width="19.28515625" style="292" customWidth="1"/>
    <col min="12048" max="12048" width="9.140625" style="292"/>
    <col min="12049" max="12049" width="25.42578125" style="292" customWidth="1"/>
    <col min="12050" max="12288" width="9.140625" style="292"/>
    <col min="12289" max="12289" width="4.5703125" style="292" customWidth="1"/>
    <col min="12290" max="12290" width="87.28515625" style="292" customWidth="1"/>
    <col min="12291" max="12292" width="20.7109375" style="292" customWidth="1"/>
    <col min="12293" max="12293" width="16.7109375" style="292" customWidth="1"/>
    <col min="12294" max="12294" width="3.85546875" style="292" customWidth="1"/>
    <col min="12295" max="12302" width="9.140625" style="292"/>
    <col min="12303" max="12303" width="19.28515625" style="292" customWidth="1"/>
    <col min="12304" max="12304" width="9.140625" style="292"/>
    <col min="12305" max="12305" width="25.42578125" style="292" customWidth="1"/>
    <col min="12306" max="12544" width="9.140625" style="292"/>
    <col min="12545" max="12545" width="4.5703125" style="292" customWidth="1"/>
    <col min="12546" max="12546" width="87.28515625" style="292" customWidth="1"/>
    <col min="12547" max="12548" width="20.7109375" style="292" customWidth="1"/>
    <col min="12549" max="12549" width="16.7109375" style="292" customWidth="1"/>
    <col min="12550" max="12550" width="3.85546875" style="292" customWidth="1"/>
    <col min="12551" max="12558" width="9.140625" style="292"/>
    <col min="12559" max="12559" width="19.28515625" style="292" customWidth="1"/>
    <col min="12560" max="12560" width="9.140625" style="292"/>
    <col min="12561" max="12561" width="25.42578125" style="292" customWidth="1"/>
    <col min="12562" max="12800" width="9.140625" style="292"/>
    <col min="12801" max="12801" width="4.5703125" style="292" customWidth="1"/>
    <col min="12802" max="12802" width="87.28515625" style="292" customWidth="1"/>
    <col min="12803" max="12804" width="20.7109375" style="292" customWidth="1"/>
    <col min="12805" max="12805" width="16.7109375" style="292" customWidth="1"/>
    <col min="12806" max="12806" width="3.85546875" style="292" customWidth="1"/>
    <col min="12807" max="12814" width="9.140625" style="292"/>
    <col min="12815" max="12815" width="19.28515625" style="292" customWidth="1"/>
    <col min="12816" max="12816" width="9.140625" style="292"/>
    <col min="12817" max="12817" width="25.42578125" style="292" customWidth="1"/>
    <col min="12818" max="13056" width="9.140625" style="292"/>
    <col min="13057" max="13057" width="4.5703125" style="292" customWidth="1"/>
    <col min="13058" max="13058" width="87.28515625" style="292" customWidth="1"/>
    <col min="13059" max="13060" width="20.7109375" style="292" customWidth="1"/>
    <col min="13061" max="13061" width="16.7109375" style="292" customWidth="1"/>
    <col min="13062" max="13062" width="3.85546875" style="292" customWidth="1"/>
    <col min="13063" max="13070" width="9.140625" style="292"/>
    <col min="13071" max="13071" width="19.28515625" style="292" customWidth="1"/>
    <col min="13072" max="13072" width="9.140625" style="292"/>
    <col min="13073" max="13073" width="25.42578125" style="292" customWidth="1"/>
    <col min="13074" max="13312" width="9.140625" style="292"/>
    <col min="13313" max="13313" width="4.5703125" style="292" customWidth="1"/>
    <col min="13314" max="13314" width="87.28515625" style="292" customWidth="1"/>
    <col min="13315" max="13316" width="20.7109375" style="292" customWidth="1"/>
    <col min="13317" max="13317" width="16.7109375" style="292" customWidth="1"/>
    <col min="13318" max="13318" width="3.85546875" style="292" customWidth="1"/>
    <col min="13319" max="13326" width="9.140625" style="292"/>
    <col min="13327" max="13327" width="19.28515625" style="292" customWidth="1"/>
    <col min="13328" max="13328" width="9.140625" style="292"/>
    <col min="13329" max="13329" width="25.42578125" style="292" customWidth="1"/>
    <col min="13330" max="13568" width="9.140625" style="292"/>
    <col min="13569" max="13569" width="4.5703125" style="292" customWidth="1"/>
    <col min="13570" max="13570" width="87.28515625" style="292" customWidth="1"/>
    <col min="13571" max="13572" width="20.7109375" style="292" customWidth="1"/>
    <col min="13573" max="13573" width="16.7109375" style="292" customWidth="1"/>
    <col min="13574" max="13574" width="3.85546875" style="292" customWidth="1"/>
    <col min="13575" max="13582" width="9.140625" style="292"/>
    <col min="13583" max="13583" width="19.28515625" style="292" customWidth="1"/>
    <col min="13584" max="13584" width="9.140625" style="292"/>
    <col min="13585" max="13585" width="25.42578125" style="292" customWidth="1"/>
    <col min="13586" max="13824" width="9.140625" style="292"/>
    <col min="13825" max="13825" width="4.5703125" style="292" customWidth="1"/>
    <col min="13826" max="13826" width="87.28515625" style="292" customWidth="1"/>
    <col min="13827" max="13828" width="20.7109375" style="292" customWidth="1"/>
    <col min="13829" max="13829" width="16.7109375" style="292" customWidth="1"/>
    <col min="13830" max="13830" width="3.85546875" style="292" customWidth="1"/>
    <col min="13831" max="13838" width="9.140625" style="292"/>
    <col min="13839" max="13839" width="19.28515625" style="292" customWidth="1"/>
    <col min="13840" max="13840" width="9.140625" style="292"/>
    <col min="13841" max="13841" width="25.42578125" style="292" customWidth="1"/>
    <col min="13842" max="14080" width="9.140625" style="292"/>
    <col min="14081" max="14081" width="4.5703125" style="292" customWidth="1"/>
    <col min="14082" max="14082" width="87.28515625" style="292" customWidth="1"/>
    <col min="14083" max="14084" width="20.7109375" style="292" customWidth="1"/>
    <col min="14085" max="14085" width="16.7109375" style="292" customWidth="1"/>
    <col min="14086" max="14086" width="3.85546875" style="292" customWidth="1"/>
    <col min="14087" max="14094" width="9.140625" style="292"/>
    <col min="14095" max="14095" width="19.28515625" style="292" customWidth="1"/>
    <col min="14096" max="14096" width="9.140625" style="292"/>
    <col min="14097" max="14097" width="25.42578125" style="292" customWidth="1"/>
    <col min="14098" max="14336" width="9.140625" style="292"/>
    <col min="14337" max="14337" width="4.5703125" style="292" customWidth="1"/>
    <col min="14338" max="14338" width="87.28515625" style="292" customWidth="1"/>
    <col min="14339" max="14340" width="20.7109375" style="292" customWidth="1"/>
    <col min="14341" max="14341" width="16.7109375" style="292" customWidth="1"/>
    <col min="14342" max="14342" width="3.85546875" style="292" customWidth="1"/>
    <col min="14343" max="14350" width="9.140625" style="292"/>
    <col min="14351" max="14351" width="19.28515625" style="292" customWidth="1"/>
    <col min="14352" max="14352" width="9.140625" style="292"/>
    <col min="14353" max="14353" width="25.42578125" style="292" customWidth="1"/>
    <col min="14354" max="14592" width="9.140625" style="292"/>
    <col min="14593" max="14593" width="4.5703125" style="292" customWidth="1"/>
    <col min="14594" max="14594" width="87.28515625" style="292" customWidth="1"/>
    <col min="14595" max="14596" width="20.7109375" style="292" customWidth="1"/>
    <col min="14597" max="14597" width="16.7109375" style="292" customWidth="1"/>
    <col min="14598" max="14598" width="3.85546875" style="292" customWidth="1"/>
    <col min="14599" max="14606" width="9.140625" style="292"/>
    <col min="14607" max="14607" width="19.28515625" style="292" customWidth="1"/>
    <col min="14608" max="14608" width="9.140625" style="292"/>
    <col min="14609" max="14609" width="25.42578125" style="292" customWidth="1"/>
    <col min="14610" max="14848" width="9.140625" style="292"/>
    <col min="14849" max="14849" width="4.5703125" style="292" customWidth="1"/>
    <col min="14850" max="14850" width="87.28515625" style="292" customWidth="1"/>
    <col min="14851" max="14852" width="20.7109375" style="292" customWidth="1"/>
    <col min="14853" max="14853" width="16.7109375" style="292" customWidth="1"/>
    <col min="14854" max="14854" width="3.85546875" style="292" customWidth="1"/>
    <col min="14855" max="14862" width="9.140625" style="292"/>
    <col min="14863" max="14863" width="19.28515625" style="292" customWidth="1"/>
    <col min="14864" max="14864" width="9.140625" style="292"/>
    <col min="14865" max="14865" width="25.42578125" style="292" customWidth="1"/>
    <col min="14866" max="15104" width="9.140625" style="292"/>
    <col min="15105" max="15105" width="4.5703125" style="292" customWidth="1"/>
    <col min="15106" max="15106" width="87.28515625" style="292" customWidth="1"/>
    <col min="15107" max="15108" width="20.7109375" style="292" customWidth="1"/>
    <col min="15109" max="15109" width="16.7109375" style="292" customWidth="1"/>
    <col min="15110" max="15110" width="3.85546875" style="292" customWidth="1"/>
    <col min="15111" max="15118" width="9.140625" style="292"/>
    <col min="15119" max="15119" width="19.28515625" style="292" customWidth="1"/>
    <col min="15120" max="15120" width="9.140625" style="292"/>
    <col min="15121" max="15121" width="25.42578125" style="292" customWidth="1"/>
    <col min="15122" max="15360" width="9.140625" style="292"/>
    <col min="15361" max="15361" width="4.5703125" style="292" customWidth="1"/>
    <col min="15362" max="15362" width="87.28515625" style="292" customWidth="1"/>
    <col min="15363" max="15364" width="20.7109375" style="292" customWidth="1"/>
    <col min="15365" max="15365" width="16.7109375" style="292" customWidth="1"/>
    <col min="15366" max="15366" width="3.85546875" style="292" customWidth="1"/>
    <col min="15367" max="15374" width="9.140625" style="292"/>
    <col min="15375" max="15375" width="19.28515625" style="292" customWidth="1"/>
    <col min="15376" max="15376" width="9.140625" style="292"/>
    <col min="15377" max="15377" width="25.42578125" style="292" customWidth="1"/>
    <col min="15378" max="15616" width="9.140625" style="292"/>
    <col min="15617" max="15617" width="4.5703125" style="292" customWidth="1"/>
    <col min="15618" max="15618" width="87.28515625" style="292" customWidth="1"/>
    <col min="15619" max="15620" width="20.7109375" style="292" customWidth="1"/>
    <col min="15621" max="15621" width="16.7109375" style="292" customWidth="1"/>
    <col min="15622" max="15622" width="3.85546875" style="292" customWidth="1"/>
    <col min="15623" max="15630" width="9.140625" style="292"/>
    <col min="15631" max="15631" width="19.28515625" style="292" customWidth="1"/>
    <col min="15632" max="15632" width="9.140625" style="292"/>
    <col min="15633" max="15633" width="25.42578125" style="292" customWidth="1"/>
    <col min="15634" max="15872" width="9.140625" style="292"/>
    <col min="15873" max="15873" width="4.5703125" style="292" customWidth="1"/>
    <col min="15874" max="15874" width="87.28515625" style="292" customWidth="1"/>
    <col min="15875" max="15876" width="20.7109375" style="292" customWidth="1"/>
    <col min="15877" max="15877" width="16.7109375" style="292" customWidth="1"/>
    <col min="15878" max="15878" width="3.85546875" style="292" customWidth="1"/>
    <col min="15879" max="15886" width="9.140625" style="292"/>
    <col min="15887" max="15887" width="19.28515625" style="292" customWidth="1"/>
    <col min="15888" max="15888" width="9.140625" style="292"/>
    <col min="15889" max="15889" width="25.42578125" style="292" customWidth="1"/>
    <col min="15890" max="16128" width="9.140625" style="292"/>
    <col min="16129" max="16129" width="4.5703125" style="292" customWidth="1"/>
    <col min="16130" max="16130" width="87.28515625" style="292" customWidth="1"/>
    <col min="16131" max="16132" width="20.7109375" style="292" customWidth="1"/>
    <col min="16133" max="16133" width="16.7109375" style="292" customWidth="1"/>
    <col min="16134" max="16134" width="3.85546875" style="292" customWidth="1"/>
    <col min="16135" max="16142" width="9.140625" style="292"/>
    <col min="16143" max="16143" width="19.28515625" style="292" customWidth="1"/>
    <col min="16144" max="16144" width="9.140625" style="292"/>
    <col min="16145" max="16145" width="25.42578125" style="292" customWidth="1"/>
    <col min="16146" max="16384" width="9.140625" style="292"/>
  </cols>
  <sheetData>
    <row r="1" spans="1:17" ht="15.75">
      <c r="A1" s="289" t="s">
        <v>529</v>
      </c>
      <c r="B1" s="1385"/>
    </row>
    <row r="2" spans="1:17" ht="17.25" customHeight="1">
      <c r="A2" s="1613" t="s">
        <v>4</v>
      </c>
      <c r="B2" s="1613"/>
      <c r="C2" s="1613"/>
      <c r="D2" s="1613"/>
      <c r="E2" s="1613"/>
    </row>
    <row r="3" spans="1:17" ht="17.25" customHeight="1">
      <c r="A3" s="1613" t="s">
        <v>845</v>
      </c>
      <c r="B3" s="1613"/>
      <c r="C3" s="1613"/>
      <c r="D3" s="1613"/>
      <c r="E3" s="1613"/>
    </row>
    <row r="4" spans="1:17" ht="17.25" customHeight="1">
      <c r="B4" s="297"/>
      <c r="C4" s="297"/>
      <c r="D4" s="291"/>
      <c r="E4" s="291"/>
    </row>
    <row r="5" spans="1:17" ht="20.25" customHeight="1">
      <c r="B5" s="297"/>
      <c r="C5" s="297"/>
      <c r="D5" s="298"/>
      <c r="E5" s="1386" t="s">
        <v>846</v>
      </c>
    </row>
    <row r="6" spans="1:17" ht="17.25" customHeight="1">
      <c r="A6" s="1387"/>
      <c r="B6" s="1388"/>
      <c r="C6" s="1389" t="s">
        <v>236</v>
      </c>
      <c r="D6" s="1614" t="s">
        <v>238</v>
      </c>
      <c r="E6" s="1390" t="s">
        <v>239</v>
      </c>
    </row>
    <row r="7" spans="1:17" ht="12.75" customHeight="1">
      <c r="A7" s="323" t="s">
        <v>847</v>
      </c>
      <c r="B7" s="1391" t="s">
        <v>3</v>
      </c>
      <c r="C7" s="1392" t="s">
        <v>237</v>
      </c>
      <c r="D7" s="1615"/>
      <c r="E7" s="1393" t="s">
        <v>4</v>
      </c>
    </row>
    <row r="8" spans="1:17" ht="14.25" customHeight="1">
      <c r="A8" s="1394"/>
      <c r="B8" s="1395"/>
      <c r="C8" s="1396" t="s">
        <v>848</v>
      </c>
      <c r="D8" s="1616"/>
      <c r="E8" s="1397" t="s">
        <v>849</v>
      </c>
      <c r="F8" s="313"/>
    </row>
    <row r="9" spans="1:17" s="317" customFormat="1" ht="9.75" customHeight="1">
      <c r="A9" s="315" t="s">
        <v>464</v>
      </c>
      <c r="B9" s="315">
        <v>2</v>
      </c>
      <c r="C9" s="1398">
        <v>3</v>
      </c>
      <c r="D9" s="1399">
        <v>4</v>
      </c>
      <c r="E9" s="316">
        <v>5</v>
      </c>
    </row>
    <row r="10" spans="1:17" ht="30" customHeight="1">
      <c r="A10" s="1400" t="s">
        <v>850</v>
      </c>
      <c r="B10" s="1401" t="s">
        <v>851</v>
      </c>
      <c r="C10" s="1402">
        <v>355705.40500000003</v>
      </c>
      <c r="D10" s="1402">
        <v>243460.30105951001</v>
      </c>
      <c r="E10" s="1403">
        <f>D10/C10</f>
        <v>0.68444363688966148</v>
      </c>
      <c r="Q10" s="1404"/>
    </row>
    <row r="11" spans="1:17" ht="12.75" customHeight="1">
      <c r="A11" s="1405"/>
      <c r="B11" s="1406" t="s">
        <v>852</v>
      </c>
      <c r="C11" s="1407">
        <v>0</v>
      </c>
      <c r="D11" s="1408">
        <v>0</v>
      </c>
      <c r="E11" s="1409"/>
      <c r="Q11" s="1404"/>
    </row>
    <row r="12" spans="1:17" s="313" customFormat="1" ht="24" customHeight="1">
      <c r="A12" s="1410"/>
      <c r="B12" s="1411" t="s">
        <v>853</v>
      </c>
      <c r="C12" s="1412">
        <v>331672.63699999999</v>
      </c>
      <c r="D12" s="1413">
        <v>224559.36246897001</v>
      </c>
      <c r="E12" s="1414">
        <f>D12/C12</f>
        <v>0.677051216826699</v>
      </c>
      <c r="Q12" s="1415"/>
    </row>
    <row r="13" spans="1:17" s="313" customFormat="1" ht="12.75" customHeight="1">
      <c r="A13" s="1410"/>
      <c r="B13" s="1406" t="s">
        <v>854</v>
      </c>
      <c r="C13" s="1412"/>
      <c r="D13" s="1413"/>
      <c r="E13" s="1414"/>
      <c r="Q13" s="1415"/>
    </row>
    <row r="14" spans="1:17" ht="16.5" customHeight="1">
      <c r="A14" s="1405"/>
      <c r="B14" s="324" t="s">
        <v>855</v>
      </c>
      <c r="C14" s="1416">
        <v>237913.98199999999</v>
      </c>
      <c r="D14" s="1417">
        <v>159620.37680839002</v>
      </c>
      <c r="E14" s="1418">
        <f t="shared" ref="E14:E23" si="0">D14/C14</f>
        <v>0.6709163348305861</v>
      </c>
      <c r="Q14" s="1404"/>
    </row>
    <row r="15" spans="1:17" ht="17.100000000000001" customHeight="1">
      <c r="A15" s="1405"/>
      <c r="B15" s="1419" t="s">
        <v>856</v>
      </c>
      <c r="C15" s="1416">
        <v>70000</v>
      </c>
      <c r="D15" s="1417">
        <v>46885.078034900005</v>
      </c>
      <c r="E15" s="1418">
        <f t="shared" si="0"/>
        <v>0.66978682907000009</v>
      </c>
      <c r="Q15" s="1404"/>
    </row>
    <row r="16" spans="1:17" ht="16.5" customHeight="1">
      <c r="A16" s="1405"/>
      <c r="B16" s="324" t="s">
        <v>857</v>
      </c>
      <c r="C16" s="1416">
        <v>32400</v>
      </c>
      <c r="D16" s="1417">
        <v>23389.629113170002</v>
      </c>
      <c r="E16" s="1418">
        <f t="shared" si="0"/>
        <v>0.72190213312253093</v>
      </c>
      <c r="Q16" s="1420"/>
    </row>
    <row r="17" spans="1:17" ht="16.5" customHeight="1">
      <c r="A17" s="1405"/>
      <c r="B17" s="1421" t="s">
        <v>858</v>
      </c>
      <c r="C17" s="1416">
        <v>55500</v>
      </c>
      <c r="D17" s="1417">
        <v>37391.109098970002</v>
      </c>
      <c r="E17" s="1418">
        <f t="shared" si="0"/>
        <v>0.67371367745891897</v>
      </c>
      <c r="Q17" s="1422"/>
    </row>
    <row r="18" spans="1:17" ht="16.5" customHeight="1">
      <c r="A18" s="1405"/>
      <c r="B18" s="1421" t="s">
        <v>859</v>
      </c>
      <c r="C18" s="1416">
        <v>4568.6549999999997</v>
      </c>
      <c r="D18" s="1417">
        <v>2986.31791505</v>
      </c>
      <c r="E18" s="1418">
        <f t="shared" si="0"/>
        <v>0.653653627829197</v>
      </c>
      <c r="Q18" s="1422"/>
    </row>
    <row r="19" spans="1:17" s="313" customFormat="1" ht="16.5" customHeight="1">
      <c r="A19" s="1410"/>
      <c r="B19" s="1411" t="s">
        <v>860</v>
      </c>
      <c r="C19" s="1412">
        <v>21908.68</v>
      </c>
      <c r="D19" s="1413">
        <v>18309.614333599991</v>
      </c>
      <c r="E19" s="1414">
        <f t="shared" si="0"/>
        <v>0.8357242122117805</v>
      </c>
    </row>
    <row r="20" spans="1:17" ht="17.100000000000001" customHeight="1">
      <c r="A20" s="1405"/>
      <c r="B20" s="1421" t="s">
        <v>861</v>
      </c>
      <c r="C20" s="1416">
        <v>3787</v>
      </c>
      <c r="D20" s="1417">
        <v>2532.6457503699999</v>
      </c>
      <c r="E20" s="1418">
        <f t="shared" si="0"/>
        <v>0.66877363358067066</v>
      </c>
      <c r="O20" s="1423"/>
      <c r="Q20" s="1423"/>
    </row>
    <row r="21" spans="1:17" ht="24" customHeight="1">
      <c r="A21" s="1405"/>
      <c r="B21" s="1411" t="s">
        <v>862</v>
      </c>
      <c r="C21" s="1412">
        <v>2124.0880000000002</v>
      </c>
      <c r="D21" s="1413">
        <v>591.32425694000005</v>
      </c>
      <c r="E21" s="1414">
        <f t="shared" si="0"/>
        <v>0.27838971687613695</v>
      </c>
      <c r="Q21" s="1423">
        <f>SUM(Q20:Q20)</f>
        <v>0</v>
      </c>
    </row>
    <row r="22" spans="1:17" ht="17.100000000000001" customHeight="1">
      <c r="A22" s="1424" t="s">
        <v>4</v>
      </c>
      <c r="B22" s="1421" t="s">
        <v>863</v>
      </c>
      <c r="C22" s="1416">
        <v>152.05799999999999</v>
      </c>
      <c r="D22" s="1417">
        <v>64.913590580000005</v>
      </c>
      <c r="E22" s="1418">
        <f t="shared" si="0"/>
        <v>0.42690019979218463</v>
      </c>
      <c r="F22" s="320"/>
      <c r="O22" s="1423"/>
    </row>
    <row r="23" spans="1:17" ht="17.100000000000001" customHeight="1">
      <c r="A23" s="323"/>
      <c r="B23" s="1421" t="s">
        <v>864</v>
      </c>
      <c r="C23" s="1416">
        <v>1972.03</v>
      </c>
      <c r="D23" s="1417">
        <v>526.41066636000005</v>
      </c>
      <c r="E23" s="1418">
        <f t="shared" si="0"/>
        <v>0.2669384676500865</v>
      </c>
      <c r="F23" s="320"/>
    </row>
    <row r="24" spans="1:17" ht="24" customHeight="1">
      <c r="A24" s="1424" t="s">
        <v>865</v>
      </c>
      <c r="B24" s="1425" t="s">
        <v>866</v>
      </c>
      <c r="C24" s="1412">
        <v>397197.40500000003</v>
      </c>
      <c r="D24" s="1413">
        <v>242408.05622023009</v>
      </c>
      <c r="E24" s="1414">
        <f>D24/C24</f>
        <v>0.61029617305840678</v>
      </c>
      <c r="F24" s="320"/>
    </row>
    <row r="25" spans="1:17" ht="12.75" customHeight="1">
      <c r="A25" s="1405"/>
      <c r="B25" s="1406" t="s">
        <v>854</v>
      </c>
      <c r="C25" s="1416"/>
      <c r="D25" s="1413"/>
      <c r="E25" s="1414"/>
      <c r="F25" s="320"/>
    </row>
    <row r="26" spans="1:17" ht="17.100000000000001" customHeight="1">
      <c r="A26" s="1405"/>
      <c r="B26" s="324" t="s">
        <v>867</v>
      </c>
      <c r="C26" s="1426">
        <v>30700</v>
      </c>
      <c r="D26" s="1417">
        <v>25710.634625780003</v>
      </c>
      <c r="E26" s="1418">
        <f>D26/C26</f>
        <v>0.8374799552371337</v>
      </c>
      <c r="F26" s="320"/>
    </row>
    <row r="27" spans="1:17" ht="17.100000000000001" customHeight="1">
      <c r="A27" s="1405"/>
      <c r="B27" s="324" t="s">
        <v>868</v>
      </c>
      <c r="C27" s="1426">
        <v>19643.623</v>
      </c>
      <c r="D27" s="1417">
        <v>12518.42888838</v>
      </c>
      <c r="E27" s="1418">
        <f>D27/C27</f>
        <v>0.63727698746712869</v>
      </c>
      <c r="F27" s="320"/>
      <c r="O27" s="292">
        <f>SUM(O25:O26)</f>
        <v>0</v>
      </c>
    </row>
    <row r="28" spans="1:17" ht="17.100000000000001" customHeight="1">
      <c r="A28" s="1405"/>
      <c r="B28" s="1427" t="s">
        <v>869</v>
      </c>
      <c r="C28" s="1426">
        <v>17565.683000000001</v>
      </c>
      <c r="D28" s="1417">
        <v>11069.667568590001</v>
      </c>
      <c r="E28" s="1418">
        <f>D28/C28</f>
        <v>0.63018714208778559</v>
      </c>
      <c r="F28" s="320"/>
    </row>
    <row r="29" spans="1:17" ht="17.100000000000001" customHeight="1">
      <c r="A29" s="1405"/>
      <c r="B29" s="1428" t="s">
        <v>870</v>
      </c>
      <c r="C29" s="1426">
        <v>46637.722999999998</v>
      </c>
      <c r="D29" s="1417">
        <v>19752.617766669999</v>
      </c>
      <c r="E29" s="1418">
        <f>D29/C29</f>
        <v>0.42353306499697679</v>
      </c>
      <c r="F29" s="320"/>
    </row>
    <row r="30" spans="1:17" ht="17.100000000000001" customHeight="1">
      <c r="A30" s="1429"/>
      <c r="B30" s="1430" t="s">
        <v>871</v>
      </c>
      <c r="C30" s="1431">
        <v>56444.714999999997</v>
      </c>
      <c r="D30" s="1432">
        <v>41889.587895999997</v>
      </c>
      <c r="E30" s="1433">
        <f>D30/C30</f>
        <v>0.74213481095617184</v>
      </c>
    </row>
    <row r="34" spans="1:6">
      <c r="A34" s="61"/>
      <c r="B34" s="61"/>
      <c r="C34" s="61"/>
      <c r="D34" s="61"/>
      <c r="E34" s="61"/>
      <c r="F34" s="1434"/>
    </row>
    <row r="35" spans="1:6">
      <c r="A35" s="61"/>
      <c r="B35" s="61"/>
      <c r="C35" s="61"/>
      <c r="D35" s="61"/>
      <c r="E35" s="61"/>
      <c r="F35" s="1434"/>
    </row>
  </sheetData>
  <mergeCells count="3">
    <mergeCell ref="A2:E2"/>
    <mergeCell ref="A3:E3"/>
    <mergeCell ref="D6:D8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62" fitToHeight="0" orientation="landscape" useFirstPageNumber="1" r:id="rId1"/>
  <headerFooter alignWithMargins="0">
    <oddHeader>&amp;C&amp;12- &amp;P -</oddHeader>
  </headerFooter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J43"/>
  <sheetViews>
    <sheetView showGridLines="0" zoomScale="75" zoomScaleNormal="75" workbookViewId="0"/>
  </sheetViews>
  <sheetFormatPr defaultColWidth="11.42578125" defaultRowHeight="15"/>
  <cols>
    <col min="1" max="1" width="17.5703125" style="375" customWidth="1"/>
    <col min="2" max="2" width="70.42578125" style="375" customWidth="1"/>
    <col min="3" max="3" width="16.28515625" style="375" customWidth="1"/>
    <col min="4" max="4" width="35.28515625" style="375" customWidth="1"/>
    <col min="5" max="5" width="16.5703125" style="375" customWidth="1"/>
    <col min="6" max="253" width="12.5703125" style="375" customWidth="1"/>
    <col min="254" max="256" width="11.42578125" style="375"/>
    <col min="257" max="257" width="17.5703125" style="375" customWidth="1"/>
    <col min="258" max="258" width="70.42578125" style="375" customWidth="1"/>
    <col min="259" max="259" width="16.28515625" style="375" customWidth="1"/>
    <col min="260" max="260" width="35.28515625" style="375" customWidth="1"/>
    <col min="261" max="261" width="16.5703125" style="375" customWidth="1"/>
    <col min="262" max="509" width="12.5703125" style="375" customWidth="1"/>
    <col min="510" max="512" width="11.42578125" style="375"/>
    <col min="513" max="513" width="17.5703125" style="375" customWidth="1"/>
    <col min="514" max="514" width="70.42578125" style="375" customWidth="1"/>
    <col min="515" max="515" width="16.28515625" style="375" customWidth="1"/>
    <col min="516" max="516" width="35.28515625" style="375" customWidth="1"/>
    <col min="517" max="517" width="16.5703125" style="375" customWidth="1"/>
    <col min="518" max="765" width="12.5703125" style="375" customWidth="1"/>
    <col min="766" max="768" width="11.42578125" style="375"/>
    <col min="769" max="769" width="17.5703125" style="375" customWidth="1"/>
    <col min="770" max="770" width="70.42578125" style="375" customWidth="1"/>
    <col min="771" max="771" width="16.28515625" style="375" customWidth="1"/>
    <col min="772" max="772" width="35.28515625" style="375" customWidth="1"/>
    <col min="773" max="773" width="16.5703125" style="375" customWidth="1"/>
    <col min="774" max="1021" width="12.5703125" style="375" customWidth="1"/>
    <col min="1022" max="1024" width="11.42578125" style="375"/>
    <col min="1025" max="1025" width="17.5703125" style="375" customWidth="1"/>
    <col min="1026" max="1026" width="70.42578125" style="375" customWidth="1"/>
    <col min="1027" max="1027" width="16.28515625" style="375" customWidth="1"/>
    <col min="1028" max="1028" width="35.28515625" style="375" customWidth="1"/>
    <col min="1029" max="1029" width="16.5703125" style="375" customWidth="1"/>
    <col min="1030" max="1277" width="12.5703125" style="375" customWidth="1"/>
    <col min="1278" max="1280" width="11.42578125" style="375"/>
    <col min="1281" max="1281" width="17.5703125" style="375" customWidth="1"/>
    <col min="1282" max="1282" width="70.42578125" style="375" customWidth="1"/>
    <col min="1283" max="1283" width="16.28515625" style="375" customWidth="1"/>
    <col min="1284" max="1284" width="35.28515625" style="375" customWidth="1"/>
    <col min="1285" max="1285" width="16.5703125" style="375" customWidth="1"/>
    <col min="1286" max="1533" width="12.5703125" style="375" customWidth="1"/>
    <col min="1534" max="1536" width="11.42578125" style="375"/>
    <col min="1537" max="1537" width="17.5703125" style="375" customWidth="1"/>
    <col min="1538" max="1538" width="70.42578125" style="375" customWidth="1"/>
    <col min="1539" max="1539" width="16.28515625" style="375" customWidth="1"/>
    <col min="1540" max="1540" width="35.28515625" style="375" customWidth="1"/>
    <col min="1541" max="1541" width="16.5703125" style="375" customWidth="1"/>
    <col min="1542" max="1789" width="12.5703125" style="375" customWidth="1"/>
    <col min="1790" max="1792" width="11.42578125" style="375"/>
    <col min="1793" max="1793" width="17.5703125" style="375" customWidth="1"/>
    <col min="1794" max="1794" width="70.42578125" style="375" customWidth="1"/>
    <col min="1795" max="1795" width="16.28515625" style="375" customWidth="1"/>
    <col min="1796" max="1796" width="35.28515625" style="375" customWidth="1"/>
    <col min="1797" max="1797" width="16.5703125" style="375" customWidth="1"/>
    <col min="1798" max="2045" width="12.5703125" style="375" customWidth="1"/>
    <col min="2046" max="2048" width="11.42578125" style="375"/>
    <col min="2049" max="2049" width="17.5703125" style="375" customWidth="1"/>
    <col min="2050" max="2050" width="70.42578125" style="375" customWidth="1"/>
    <col min="2051" max="2051" width="16.28515625" style="375" customWidth="1"/>
    <col min="2052" max="2052" width="35.28515625" style="375" customWidth="1"/>
    <col min="2053" max="2053" width="16.5703125" style="375" customWidth="1"/>
    <col min="2054" max="2301" width="12.5703125" style="375" customWidth="1"/>
    <col min="2302" max="2304" width="11.42578125" style="375"/>
    <col min="2305" max="2305" width="17.5703125" style="375" customWidth="1"/>
    <col min="2306" max="2306" width="70.42578125" style="375" customWidth="1"/>
    <col min="2307" max="2307" width="16.28515625" style="375" customWidth="1"/>
    <col min="2308" max="2308" width="35.28515625" style="375" customWidth="1"/>
    <col min="2309" max="2309" width="16.5703125" style="375" customWidth="1"/>
    <col min="2310" max="2557" width="12.5703125" style="375" customWidth="1"/>
    <col min="2558" max="2560" width="11.42578125" style="375"/>
    <col min="2561" max="2561" width="17.5703125" style="375" customWidth="1"/>
    <col min="2562" max="2562" width="70.42578125" style="375" customWidth="1"/>
    <col min="2563" max="2563" width="16.28515625" style="375" customWidth="1"/>
    <col min="2564" max="2564" width="35.28515625" style="375" customWidth="1"/>
    <col min="2565" max="2565" width="16.5703125" style="375" customWidth="1"/>
    <col min="2566" max="2813" width="12.5703125" style="375" customWidth="1"/>
    <col min="2814" max="2816" width="11.42578125" style="375"/>
    <col min="2817" max="2817" width="17.5703125" style="375" customWidth="1"/>
    <col min="2818" max="2818" width="70.42578125" style="375" customWidth="1"/>
    <col min="2819" max="2819" width="16.28515625" style="375" customWidth="1"/>
    <col min="2820" max="2820" width="35.28515625" style="375" customWidth="1"/>
    <col min="2821" max="2821" width="16.5703125" style="375" customWidth="1"/>
    <col min="2822" max="3069" width="12.5703125" style="375" customWidth="1"/>
    <col min="3070" max="3072" width="11.42578125" style="375"/>
    <col min="3073" max="3073" width="17.5703125" style="375" customWidth="1"/>
    <col min="3074" max="3074" width="70.42578125" style="375" customWidth="1"/>
    <col min="3075" max="3075" width="16.28515625" style="375" customWidth="1"/>
    <col min="3076" max="3076" width="35.28515625" style="375" customWidth="1"/>
    <col min="3077" max="3077" width="16.5703125" style="375" customWidth="1"/>
    <col min="3078" max="3325" width="12.5703125" style="375" customWidth="1"/>
    <col min="3326" max="3328" width="11.42578125" style="375"/>
    <col min="3329" max="3329" width="17.5703125" style="375" customWidth="1"/>
    <col min="3330" max="3330" width="70.42578125" style="375" customWidth="1"/>
    <col min="3331" max="3331" width="16.28515625" style="375" customWidth="1"/>
    <col min="3332" max="3332" width="35.28515625" style="375" customWidth="1"/>
    <col min="3333" max="3333" width="16.5703125" style="375" customWidth="1"/>
    <col min="3334" max="3581" width="12.5703125" style="375" customWidth="1"/>
    <col min="3582" max="3584" width="11.42578125" style="375"/>
    <col min="3585" max="3585" width="17.5703125" style="375" customWidth="1"/>
    <col min="3586" max="3586" width="70.42578125" style="375" customWidth="1"/>
    <col min="3587" max="3587" width="16.28515625" style="375" customWidth="1"/>
    <col min="3588" max="3588" width="35.28515625" style="375" customWidth="1"/>
    <col min="3589" max="3589" width="16.5703125" style="375" customWidth="1"/>
    <col min="3590" max="3837" width="12.5703125" style="375" customWidth="1"/>
    <col min="3838" max="3840" width="11.42578125" style="375"/>
    <col min="3841" max="3841" width="17.5703125" style="375" customWidth="1"/>
    <col min="3842" max="3842" width="70.42578125" style="375" customWidth="1"/>
    <col min="3843" max="3843" width="16.28515625" style="375" customWidth="1"/>
    <col min="3844" max="3844" width="35.28515625" style="375" customWidth="1"/>
    <col min="3845" max="3845" width="16.5703125" style="375" customWidth="1"/>
    <col min="3846" max="4093" width="12.5703125" style="375" customWidth="1"/>
    <col min="4094" max="4096" width="11.42578125" style="375"/>
    <col min="4097" max="4097" width="17.5703125" style="375" customWidth="1"/>
    <col min="4098" max="4098" width="70.42578125" style="375" customWidth="1"/>
    <col min="4099" max="4099" width="16.28515625" style="375" customWidth="1"/>
    <col min="4100" max="4100" width="35.28515625" style="375" customWidth="1"/>
    <col min="4101" max="4101" width="16.5703125" style="375" customWidth="1"/>
    <col min="4102" max="4349" width="12.5703125" style="375" customWidth="1"/>
    <col min="4350" max="4352" width="11.42578125" style="375"/>
    <col min="4353" max="4353" width="17.5703125" style="375" customWidth="1"/>
    <col min="4354" max="4354" width="70.42578125" style="375" customWidth="1"/>
    <col min="4355" max="4355" width="16.28515625" style="375" customWidth="1"/>
    <col min="4356" max="4356" width="35.28515625" style="375" customWidth="1"/>
    <col min="4357" max="4357" width="16.5703125" style="375" customWidth="1"/>
    <col min="4358" max="4605" width="12.5703125" style="375" customWidth="1"/>
    <col min="4606" max="4608" width="11.42578125" style="375"/>
    <col min="4609" max="4609" width="17.5703125" style="375" customWidth="1"/>
    <col min="4610" max="4610" width="70.42578125" style="375" customWidth="1"/>
    <col min="4611" max="4611" width="16.28515625" style="375" customWidth="1"/>
    <col min="4612" max="4612" width="35.28515625" style="375" customWidth="1"/>
    <col min="4613" max="4613" width="16.5703125" style="375" customWidth="1"/>
    <col min="4614" max="4861" width="12.5703125" style="375" customWidth="1"/>
    <col min="4862" max="4864" width="11.42578125" style="375"/>
    <col min="4865" max="4865" width="17.5703125" style="375" customWidth="1"/>
    <col min="4866" max="4866" width="70.42578125" style="375" customWidth="1"/>
    <col min="4867" max="4867" width="16.28515625" style="375" customWidth="1"/>
    <col min="4868" max="4868" width="35.28515625" style="375" customWidth="1"/>
    <col min="4869" max="4869" width="16.5703125" style="375" customWidth="1"/>
    <col min="4870" max="5117" width="12.5703125" style="375" customWidth="1"/>
    <col min="5118" max="5120" width="11.42578125" style="375"/>
    <col min="5121" max="5121" width="17.5703125" style="375" customWidth="1"/>
    <col min="5122" max="5122" width="70.42578125" style="375" customWidth="1"/>
    <col min="5123" max="5123" width="16.28515625" style="375" customWidth="1"/>
    <col min="5124" max="5124" width="35.28515625" style="375" customWidth="1"/>
    <col min="5125" max="5125" width="16.5703125" style="375" customWidth="1"/>
    <col min="5126" max="5373" width="12.5703125" style="375" customWidth="1"/>
    <col min="5374" max="5376" width="11.42578125" style="375"/>
    <col min="5377" max="5377" width="17.5703125" style="375" customWidth="1"/>
    <col min="5378" max="5378" width="70.42578125" style="375" customWidth="1"/>
    <col min="5379" max="5379" width="16.28515625" style="375" customWidth="1"/>
    <col min="5380" max="5380" width="35.28515625" style="375" customWidth="1"/>
    <col min="5381" max="5381" width="16.5703125" style="375" customWidth="1"/>
    <col min="5382" max="5629" width="12.5703125" style="375" customWidth="1"/>
    <col min="5630" max="5632" width="11.42578125" style="375"/>
    <col min="5633" max="5633" width="17.5703125" style="375" customWidth="1"/>
    <col min="5634" max="5634" width="70.42578125" style="375" customWidth="1"/>
    <col min="5635" max="5635" width="16.28515625" style="375" customWidth="1"/>
    <col min="5636" max="5636" width="35.28515625" style="375" customWidth="1"/>
    <col min="5637" max="5637" width="16.5703125" style="375" customWidth="1"/>
    <col min="5638" max="5885" width="12.5703125" style="375" customWidth="1"/>
    <col min="5886" max="5888" width="11.42578125" style="375"/>
    <col min="5889" max="5889" width="17.5703125" style="375" customWidth="1"/>
    <col min="5890" max="5890" width="70.42578125" style="375" customWidth="1"/>
    <col min="5891" max="5891" width="16.28515625" style="375" customWidth="1"/>
    <col min="5892" max="5892" width="35.28515625" style="375" customWidth="1"/>
    <col min="5893" max="5893" width="16.5703125" style="375" customWidth="1"/>
    <col min="5894" max="6141" width="12.5703125" style="375" customWidth="1"/>
    <col min="6142" max="6144" width="11.42578125" style="375"/>
    <col min="6145" max="6145" width="17.5703125" style="375" customWidth="1"/>
    <col min="6146" max="6146" width="70.42578125" style="375" customWidth="1"/>
    <col min="6147" max="6147" width="16.28515625" style="375" customWidth="1"/>
    <col min="6148" max="6148" width="35.28515625" style="375" customWidth="1"/>
    <col min="6149" max="6149" width="16.5703125" style="375" customWidth="1"/>
    <col min="6150" max="6397" width="12.5703125" style="375" customWidth="1"/>
    <col min="6398" max="6400" width="11.42578125" style="375"/>
    <col min="6401" max="6401" width="17.5703125" style="375" customWidth="1"/>
    <col min="6402" max="6402" width="70.42578125" style="375" customWidth="1"/>
    <col min="6403" max="6403" width="16.28515625" style="375" customWidth="1"/>
    <col min="6404" max="6404" width="35.28515625" style="375" customWidth="1"/>
    <col min="6405" max="6405" width="16.5703125" style="375" customWidth="1"/>
    <col min="6406" max="6653" width="12.5703125" style="375" customWidth="1"/>
    <col min="6654" max="6656" width="11.42578125" style="375"/>
    <col min="6657" max="6657" width="17.5703125" style="375" customWidth="1"/>
    <col min="6658" max="6658" width="70.42578125" style="375" customWidth="1"/>
    <col min="6659" max="6659" width="16.28515625" style="375" customWidth="1"/>
    <col min="6660" max="6660" width="35.28515625" style="375" customWidth="1"/>
    <col min="6661" max="6661" width="16.5703125" style="375" customWidth="1"/>
    <col min="6662" max="6909" width="12.5703125" style="375" customWidth="1"/>
    <col min="6910" max="6912" width="11.42578125" style="375"/>
    <col min="6913" max="6913" width="17.5703125" style="375" customWidth="1"/>
    <col min="6914" max="6914" width="70.42578125" style="375" customWidth="1"/>
    <col min="6915" max="6915" width="16.28515625" style="375" customWidth="1"/>
    <col min="6916" max="6916" width="35.28515625" style="375" customWidth="1"/>
    <col min="6917" max="6917" width="16.5703125" style="375" customWidth="1"/>
    <col min="6918" max="7165" width="12.5703125" style="375" customWidth="1"/>
    <col min="7166" max="7168" width="11.42578125" style="375"/>
    <col min="7169" max="7169" width="17.5703125" style="375" customWidth="1"/>
    <col min="7170" max="7170" width="70.42578125" style="375" customWidth="1"/>
    <col min="7171" max="7171" width="16.28515625" style="375" customWidth="1"/>
    <col min="7172" max="7172" width="35.28515625" style="375" customWidth="1"/>
    <col min="7173" max="7173" width="16.5703125" style="375" customWidth="1"/>
    <col min="7174" max="7421" width="12.5703125" style="375" customWidth="1"/>
    <col min="7422" max="7424" width="11.42578125" style="375"/>
    <col min="7425" max="7425" width="17.5703125" style="375" customWidth="1"/>
    <col min="7426" max="7426" width="70.42578125" style="375" customWidth="1"/>
    <col min="7427" max="7427" width="16.28515625" style="375" customWidth="1"/>
    <col min="7428" max="7428" width="35.28515625" style="375" customWidth="1"/>
    <col min="7429" max="7429" width="16.5703125" style="375" customWidth="1"/>
    <col min="7430" max="7677" width="12.5703125" style="375" customWidth="1"/>
    <col min="7678" max="7680" width="11.42578125" style="375"/>
    <col min="7681" max="7681" width="17.5703125" style="375" customWidth="1"/>
    <col min="7682" max="7682" width="70.42578125" style="375" customWidth="1"/>
    <col min="7683" max="7683" width="16.28515625" style="375" customWidth="1"/>
    <col min="7684" max="7684" width="35.28515625" style="375" customWidth="1"/>
    <col min="7685" max="7685" width="16.5703125" style="375" customWidth="1"/>
    <col min="7686" max="7933" width="12.5703125" style="375" customWidth="1"/>
    <col min="7934" max="7936" width="11.42578125" style="375"/>
    <col min="7937" max="7937" width="17.5703125" style="375" customWidth="1"/>
    <col min="7938" max="7938" width="70.42578125" style="375" customWidth="1"/>
    <col min="7939" max="7939" width="16.28515625" style="375" customWidth="1"/>
    <col min="7940" max="7940" width="35.28515625" style="375" customWidth="1"/>
    <col min="7941" max="7941" width="16.5703125" style="375" customWidth="1"/>
    <col min="7942" max="8189" width="12.5703125" style="375" customWidth="1"/>
    <col min="8190" max="8192" width="11.42578125" style="375"/>
    <col min="8193" max="8193" width="17.5703125" style="375" customWidth="1"/>
    <col min="8194" max="8194" width="70.42578125" style="375" customWidth="1"/>
    <col min="8195" max="8195" width="16.28515625" style="375" customWidth="1"/>
    <col min="8196" max="8196" width="35.28515625" style="375" customWidth="1"/>
    <col min="8197" max="8197" width="16.5703125" style="375" customWidth="1"/>
    <col min="8198" max="8445" width="12.5703125" style="375" customWidth="1"/>
    <col min="8446" max="8448" width="11.42578125" style="375"/>
    <col min="8449" max="8449" width="17.5703125" style="375" customWidth="1"/>
    <col min="8450" max="8450" width="70.42578125" style="375" customWidth="1"/>
    <col min="8451" max="8451" width="16.28515625" style="375" customWidth="1"/>
    <col min="8452" max="8452" width="35.28515625" style="375" customWidth="1"/>
    <col min="8453" max="8453" width="16.5703125" style="375" customWidth="1"/>
    <col min="8454" max="8701" width="12.5703125" style="375" customWidth="1"/>
    <col min="8702" max="8704" width="11.42578125" style="375"/>
    <col min="8705" max="8705" width="17.5703125" style="375" customWidth="1"/>
    <col min="8706" max="8706" width="70.42578125" style="375" customWidth="1"/>
    <col min="8707" max="8707" width="16.28515625" style="375" customWidth="1"/>
    <col min="8708" max="8708" width="35.28515625" style="375" customWidth="1"/>
    <col min="8709" max="8709" width="16.5703125" style="375" customWidth="1"/>
    <col min="8710" max="8957" width="12.5703125" style="375" customWidth="1"/>
    <col min="8958" max="8960" width="11.42578125" style="375"/>
    <col min="8961" max="8961" width="17.5703125" style="375" customWidth="1"/>
    <col min="8962" max="8962" width="70.42578125" style="375" customWidth="1"/>
    <col min="8963" max="8963" width="16.28515625" style="375" customWidth="1"/>
    <col min="8964" max="8964" width="35.28515625" style="375" customWidth="1"/>
    <col min="8965" max="8965" width="16.5703125" style="375" customWidth="1"/>
    <col min="8966" max="9213" width="12.5703125" style="375" customWidth="1"/>
    <col min="9214" max="9216" width="11.42578125" style="375"/>
    <col min="9217" max="9217" width="17.5703125" style="375" customWidth="1"/>
    <col min="9218" max="9218" width="70.42578125" style="375" customWidth="1"/>
    <col min="9219" max="9219" width="16.28515625" style="375" customWidth="1"/>
    <col min="9220" max="9220" width="35.28515625" style="375" customWidth="1"/>
    <col min="9221" max="9221" width="16.5703125" style="375" customWidth="1"/>
    <col min="9222" max="9469" width="12.5703125" style="375" customWidth="1"/>
    <col min="9470" max="9472" width="11.42578125" style="375"/>
    <col min="9473" max="9473" width="17.5703125" style="375" customWidth="1"/>
    <col min="9474" max="9474" width="70.42578125" style="375" customWidth="1"/>
    <col min="9475" max="9475" width="16.28515625" style="375" customWidth="1"/>
    <col min="9476" max="9476" width="35.28515625" style="375" customWidth="1"/>
    <col min="9477" max="9477" width="16.5703125" style="375" customWidth="1"/>
    <col min="9478" max="9725" width="12.5703125" style="375" customWidth="1"/>
    <col min="9726" max="9728" width="11.42578125" style="375"/>
    <col min="9729" max="9729" width="17.5703125" style="375" customWidth="1"/>
    <col min="9730" max="9730" width="70.42578125" style="375" customWidth="1"/>
    <col min="9731" max="9731" width="16.28515625" style="375" customWidth="1"/>
    <col min="9732" max="9732" width="35.28515625" style="375" customWidth="1"/>
    <col min="9733" max="9733" width="16.5703125" style="375" customWidth="1"/>
    <col min="9734" max="9981" width="12.5703125" style="375" customWidth="1"/>
    <col min="9982" max="9984" width="11.42578125" style="375"/>
    <col min="9985" max="9985" width="17.5703125" style="375" customWidth="1"/>
    <col min="9986" max="9986" width="70.42578125" style="375" customWidth="1"/>
    <col min="9987" max="9987" width="16.28515625" style="375" customWidth="1"/>
    <col min="9988" max="9988" width="35.28515625" style="375" customWidth="1"/>
    <col min="9989" max="9989" width="16.5703125" style="375" customWidth="1"/>
    <col min="9990" max="10237" width="12.5703125" style="375" customWidth="1"/>
    <col min="10238" max="10240" width="11.42578125" style="375"/>
    <col min="10241" max="10241" width="17.5703125" style="375" customWidth="1"/>
    <col min="10242" max="10242" width="70.42578125" style="375" customWidth="1"/>
    <col min="10243" max="10243" width="16.28515625" style="375" customWidth="1"/>
    <col min="10244" max="10244" width="35.28515625" style="375" customWidth="1"/>
    <col min="10245" max="10245" width="16.5703125" style="375" customWidth="1"/>
    <col min="10246" max="10493" width="12.5703125" style="375" customWidth="1"/>
    <col min="10494" max="10496" width="11.42578125" style="375"/>
    <col min="10497" max="10497" width="17.5703125" style="375" customWidth="1"/>
    <col min="10498" max="10498" width="70.42578125" style="375" customWidth="1"/>
    <col min="10499" max="10499" width="16.28515625" style="375" customWidth="1"/>
    <col min="10500" max="10500" width="35.28515625" style="375" customWidth="1"/>
    <col min="10501" max="10501" width="16.5703125" style="375" customWidth="1"/>
    <col min="10502" max="10749" width="12.5703125" style="375" customWidth="1"/>
    <col min="10750" max="10752" width="11.42578125" style="375"/>
    <col min="10753" max="10753" width="17.5703125" style="375" customWidth="1"/>
    <col min="10754" max="10754" width="70.42578125" style="375" customWidth="1"/>
    <col min="10755" max="10755" width="16.28515625" style="375" customWidth="1"/>
    <col min="10756" max="10756" width="35.28515625" style="375" customWidth="1"/>
    <col min="10757" max="10757" width="16.5703125" style="375" customWidth="1"/>
    <col min="10758" max="11005" width="12.5703125" style="375" customWidth="1"/>
    <col min="11006" max="11008" width="11.42578125" style="375"/>
    <col min="11009" max="11009" width="17.5703125" style="375" customWidth="1"/>
    <col min="11010" max="11010" width="70.42578125" style="375" customWidth="1"/>
    <col min="11011" max="11011" width="16.28515625" style="375" customWidth="1"/>
    <col min="11012" max="11012" width="35.28515625" style="375" customWidth="1"/>
    <col min="11013" max="11013" width="16.5703125" style="375" customWidth="1"/>
    <col min="11014" max="11261" width="12.5703125" style="375" customWidth="1"/>
    <col min="11262" max="11264" width="11.42578125" style="375"/>
    <col min="11265" max="11265" width="17.5703125" style="375" customWidth="1"/>
    <col min="11266" max="11266" width="70.42578125" style="375" customWidth="1"/>
    <col min="11267" max="11267" width="16.28515625" style="375" customWidth="1"/>
    <col min="11268" max="11268" width="35.28515625" style="375" customWidth="1"/>
    <col min="11269" max="11269" width="16.5703125" style="375" customWidth="1"/>
    <col min="11270" max="11517" width="12.5703125" style="375" customWidth="1"/>
    <col min="11518" max="11520" width="11.42578125" style="375"/>
    <col min="11521" max="11521" width="17.5703125" style="375" customWidth="1"/>
    <col min="11522" max="11522" width="70.42578125" style="375" customWidth="1"/>
    <col min="11523" max="11523" width="16.28515625" style="375" customWidth="1"/>
    <col min="11524" max="11524" width="35.28515625" style="375" customWidth="1"/>
    <col min="11525" max="11525" width="16.5703125" style="375" customWidth="1"/>
    <col min="11526" max="11773" width="12.5703125" style="375" customWidth="1"/>
    <col min="11774" max="11776" width="11.42578125" style="375"/>
    <col min="11777" max="11777" width="17.5703125" style="375" customWidth="1"/>
    <col min="11778" max="11778" width="70.42578125" style="375" customWidth="1"/>
    <col min="11779" max="11779" width="16.28515625" style="375" customWidth="1"/>
    <col min="11780" max="11780" width="35.28515625" style="375" customWidth="1"/>
    <col min="11781" max="11781" width="16.5703125" style="375" customWidth="1"/>
    <col min="11782" max="12029" width="12.5703125" style="375" customWidth="1"/>
    <col min="12030" max="12032" width="11.42578125" style="375"/>
    <col min="12033" max="12033" width="17.5703125" style="375" customWidth="1"/>
    <col min="12034" max="12034" width="70.42578125" style="375" customWidth="1"/>
    <col min="12035" max="12035" width="16.28515625" style="375" customWidth="1"/>
    <col min="12036" max="12036" width="35.28515625" style="375" customWidth="1"/>
    <col min="12037" max="12037" width="16.5703125" style="375" customWidth="1"/>
    <col min="12038" max="12285" width="12.5703125" style="375" customWidth="1"/>
    <col min="12286" max="12288" width="11.42578125" style="375"/>
    <col min="12289" max="12289" width="17.5703125" style="375" customWidth="1"/>
    <col min="12290" max="12290" width="70.42578125" style="375" customWidth="1"/>
    <col min="12291" max="12291" width="16.28515625" style="375" customWidth="1"/>
    <col min="12292" max="12292" width="35.28515625" style="375" customWidth="1"/>
    <col min="12293" max="12293" width="16.5703125" style="375" customWidth="1"/>
    <col min="12294" max="12541" width="12.5703125" style="375" customWidth="1"/>
    <col min="12542" max="12544" width="11.42578125" style="375"/>
    <col min="12545" max="12545" width="17.5703125" style="375" customWidth="1"/>
    <col min="12546" max="12546" width="70.42578125" style="375" customWidth="1"/>
    <col min="12547" max="12547" width="16.28515625" style="375" customWidth="1"/>
    <col min="12548" max="12548" width="35.28515625" style="375" customWidth="1"/>
    <col min="12549" max="12549" width="16.5703125" style="375" customWidth="1"/>
    <col min="12550" max="12797" width="12.5703125" style="375" customWidth="1"/>
    <col min="12798" max="12800" width="11.42578125" style="375"/>
    <col min="12801" max="12801" width="17.5703125" style="375" customWidth="1"/>
    <col min="12802" max="12802" width="70.42578125" style="375" customWidth="1"/>
    <col min="12803" max="12803" width="16.28515625" style="375" customWidth="1"/>
    <col min="12804" max="12804" width="35.28515625" style="375" customWidth="1"/>
    <col min="12805" max="12805" width="16.5703125" style="375" customWidth="1"/>
    <col min="12806" max="13053" width="12.5703125" style="375" customWidth="1"/>
    <col min="13054" max="13056" width="11.42578125" style="375"/>
    <col min="13057" max="13057" width="17.5703125" style="375" customWidth="1"/>
    <col min="13058" max="13058" width="70.42578125" style="375" customWidth="1"/>
    <col min="13059" max="13059" width="16.28515625" style="375" customWidth="1"/>
    <col min="13060" max="13060" width="35.28515625" style="375" customWidth="1"/>
    <col min="13061" max="13061" width="16.5703125" style="375" customWidth="1"/>
    <col min="13062" max="13309" width="12.5703125" style="375" customWidth="1"/>
    <col min="13310" max="13312" width="11.42578125" style="375"/>
    <col min="13313" max="13313" width="17.5703125" style="375" customWidth="1"/>
    <col min="13314" max="13314" width="70.42578125" style="375" customWidth="1"/>
    <col min="13315" max="13315" width="16.28515625" style="375" customWidth="1"/>
    <col min="13316" max="13316" width="35.28515625" style="375" customWidth="1"/>
    <col min="13317" max="13317" width="16.5703125" style="375" customWidth="1"/>
    <col min="13318" max="13565" width="12.5703125" style="375" customWidth="1"/>
    <col min="13566" max="13568" width="11.42578125" style="375"/>
    <col min="13569" max="13569" width="17.5703125" style="375" customWidth="1"/>
    <col min="13570" max="13570" width="70.42578125" style="375" customWidth="1"/>
    <col min="13571" max="13571" width="16.28515625" style="375" customWidth="1"/>
    <col min="13572" max="13572" width="35.28515625" style="375" customWidth="1"/>
    <col min="13573" max="13573" width="16.5703125" style="375" customWidth="1"/>
    <col min="13574" max="13821" width="12.5703125" style="375" customWidth="1"/>
    <col min="13822" max="13824" width="11.42578125" style="375"/>
    <col min="13825" max="13825" width="17.5703125" style="375" customWidth="1"/>
    <col min="13826" max="13826" width="70.42578125" style="375" customWidth="1"/>
    <col min="13827" max="13827" width="16.28515625" style="375" customWidth="1"/>
    <col min="13828" max="13828" width="35.28515625" style="375" customWidth="1"/>
    <col min="13829" max="13829" width="16.5703125" style="375" customWidth="1"/>
    <col min="13830" max="14077" width="12.5703125" style="375" customWidth="1"/>
    <col min="14078" max="14080" width="11.42578125" style="375"/>
    <col min="14081" max="14081" width="17.5703125" style="375" customWidth="1"/>
    <col min="14082" max="14082" width="70.42578125" style="375" customWidth="1"/>
    <col min="14083" max="14083" width="16.28515625" style="375" customWidth="1"/>
    <col min="14084" max="14084" width="35.28515625" style="375" customWidth="1"/>
    <col min="14085" max="14085" width="16.5703125" style="375" customWidth="1"/>
    <col min="14086" max="14333" width="12.5703125" style="375" customWidth="1"/>
    <col min="14334" max="14336" width="11.42578125" style="375"/>
    <col min="14337" max="14337" width="17.5703125" style="375" customWidth="1"/>
    <col min="14338" max="14338" width="70.42578125" style="375" customWidth="1"/>
    <col min="14339" max="14339" width="16.28515625" style="375" customWidth="1"/>
    <col min="14340" max="14340" width="35.28515625" style="375" customWidth="1"/>
    <col min="14341" max="14341" width="16.5703125" style="375" customWidth="1"/>
    <col min="14342" max="14589" width="12.5703125" style="375" customWidth="1"/>
    <col min="14590" max="14592" width="11.42578125" style="375"/>
    <col min="14593" max="14593" width="17.5703125" style="375" customWidth="1"/>
    <col min="14594" max="14594" width="70.42578125" style="375" customWidth="1"/>
    <col min="14595" max="14595" width="16.28515625" style="375" customWidth="1"/>
    <col min="14596" max="14596" width="35.28515625" style="375" customWidth="1"/>
    <col min="14597" max="14597" width="16.5703125" style="375" customWidth="1"/>
    <col min="14598" max="14845" width="12.5703125" style="375" customWidth="1"/>
    <col min="14846" max="14848" width="11.42578125" style="375"/>
    <col min="14849" max="14849" width="17.5703125" style="375" customWidth="1"/>
    <col min="14850" max="14850" width="70.42578125" style="375" customWidth="1"/>
    <col min="14851" max="14851" width="16.28515625" style="375" customWidth="1"/>
    <col min="14852" max="14852" width="35.28515625" style="375" customWidth="1"/>
    <col min="14853" max="14853" width="16.5703125" style="375" customWidth="1"/>
    <col min="14854" max="15101" width="12.5703125" style="375" customWidth="1"/>
    <col min="15102" max="15104" width="11.42578125" style="375"/>
    <col min="15105" max="15105" width="17.5703125" style="375" customWidth="1"/>
    <col min="15106" max="15106" width="70.42578125" style="375" customWidth="1"/>
    <col min="15107" max="15107" width="16.28515625" style="375" customWidth="1"/>
    <col min="15108" max="15108" width="35.28515625" style="375" customWidth="1"/>
    <col min="15109" max="15109" width="16.5703125" style="375" customWidth="1"/>
    <col min="15110" max="15357" width="12.5703125" style="375" customWidth="1"/>
    <col min="15358" max="15360" width="11.42578125" style="375"/>
    <col min="15361" max="15361" width="17.5703125" style="375" customWidth="1"/>
    <col min="15362" max="15362" width="70.42578125" style="375" customWidth="1"/>
    <col min="15363" max="15363" width="16.28515625" style="375" customWidth="1"/>
    <col min="15364" max="15364" width="35.28515625" style="375" customWidth="1"/>
    <col min="15365" max="15365" width="16.5703125" style="375" customWidth="1"/>
    <col min="15366" max="15613" width="12.5703125" style="375" customWidth="1"/>
    <col min="15614" max="15616" width="11.42578125" style="375"/>
    <col min="15617" max="15617" width="17.5703125" style="375" customWidth="1"/>
    <col min="15618" max="15618" width="70.42578125" style="375" customWidth="1"/>
    <col min="15619" max="15619" width="16.28515625" style="375" customWidth="1"/>
    <col min="15620" max="15620" width="35.28515625" style="375" customWidth="1"/>
    <col min="15621" max="15621" width="16.5703125" style="375" customWidth="1"/>
    <col min="15622" max="15869" width="12.5703125" style="375" customWidth="1"/>
    <col min="15870" max="15872" width="11.42578125" style="375"/>
    <col min="15873" max="15873" width="17.5703125" style="375" customWidth="1"/>
    <col min="15874" max="15874" width="70.42578125" style="375" customWidth="1"/>
    <col min="15875" max="15875" width="16.28515625" style="375" customWidth="1"/>
    <col min="15876" max="15876" width="35.28515625" style="375" customWidth="1"/>
    <col min="15877" max="15877" width="16.5703125" style="375" customWidth="1"/>
    <col min="15878" max="16125" width="12.5703125" style="375" customWidth="1"/>
    <col min="16126" max="16128" width="11.42578125" style="375"/>
    <col min="16129" max="16129" width="17.5703125" style="375" customWidth="1"/>
    <col min="16130" max="16130" width="70.42578125" style="375" customWidth="1"/>
    <col min="16131" max="16131" width="16.28515625" style="375" customWidth="1"/>
    <col min="16132" max="16132" width="35.28515625" style="375" customWidth="1"/>
    <col min="16133" max="16133" width="16.5703125" style="375" customWidth="1"/>
    <col min="16134" max="16381" width="12.5703125" style="375" customWidth="1"/>
    <col min="16382" max="16384" width="11.42578125" style="375"/>
  </cols>
  <sheetData>
    <row r="1" spans="1:10" ht="15.75" customHeight="1">
      <c r="A1" s="372" t="s">
        <v>4</v>
      </c>
      <c r="B1" s="1527" t="s">
        <v>498</v>
      </c>
      <c r="C1" s="1527"/>
      <c r="D1" s="1527"/>
      <c r="E1" s="373"/>
      <c r="F1" s="374"/>
      <c r="G1" s="374"/>
      <c r="H1" s="374"/>
      <c r="I1" s="374"/>
      <c r="J1" s="374"/>
    </row>
    <row r="2" spans="1:10" ht="15.75" customHeight="1">
      <c r="A2" s="372"/>
      <c r="B2" s="373"/>
      <c r="C2" s="373"/>
      <c r="D2" s="373"/>
      <c r="E2" s="373"/>
      <c r="F2" s="374"/>
      <c r="G2" s="374"/>
      <c r="H2" s="374"/>
      <c r="I2" s="374"/>
      <c r="J2" s="374"/>
    </row>
    <row r="3" spans="1:10" ht="15.75" customHeight="1">
      <c r="A3" s="373" t="s">
        <v>4</v>
      </c>
      <c r="B3" s="376" t="s">
        <v>4</v>
      </c>
      <c r="C3" s="373"/>
      <c r="D3" s="373"/>
      <c r="E3" s="377" t="s">
        <v>499</v>
      </c>
      <c r="F3" s="373"/>
    </row>
    <row r="4" spans="1:10" ht="15.75" customHeight="1">
      <c r="E4" s="378" t="s">
        <v>125</v>
      </c>
    </row>
    <row r="5" spans="1:10" ht="15.75" customHeight="1">
      <c r="A5" s="379" t="s">
        <v>500</v>
      </c>
      <c r="B5" s="380" t="s">
        <v>501</v>
      </c>
      <c r="E5" s="381">
        <v>5</v>
      </c>
      <c r="F5" s="381"/>
    </row>
    <row r="6" spans="1:10" ht="15.75" customHeight="1">
      <c r="A6" s="379" t="s">
        <v>4</v>
      </c>
      <c r="B6" s="380" t="s">
        <v>4</v>
      </c>
      <c r="E6" s="382" t="s">
        <v>4</v>
      </c>
      <c r="F6" s="382"/>
    </row>
    <row r="7" spans="1:10" ht="15.75" customHeight="1">
      <c r="A7" s="379" t="s">
        <v>502</v>
      </c>
      <c r="B7" s="380" t="s">
        <v>553</v>
      </c>
      <c r="E7" s="381">
        <v>11</v>
      </c>
      <c r="F7" s="381"/>
    </row>
    <row r="8" spans="1:10" ht="15.75" customHeight="1">
      <c r="A8" s="383"/>
      <c r="B8" s="380" t="s">
        <v>4</v>
      </c>
      <c r="E8" s="93" t="s">
        <v>4</v>
      </c>
      <c r="F8" s="93"/>
    </row>
    <row r="9" spans="1:10" ht="15.75" customHeight="1">
      <c r="A9" s="379" t="s">
        <v>503</v>
      </c>
      <c r="B9" s="380" t="s">
        <v>504</v>
      </c>
      <c r="E9" s="381">
        <v>13</v>
      </c>
      <c r="F9" s="381"/>
    </row>
    <row r="10" spans="1:10" ht="15.75" customHeight="1">
      <c r="A10" s="383"/>
      <c r="E10" s="93"/>
      <c r="F10" s="93"/>
    </row>
    <row r="11" spans="1:10" ht="15.75" customHeight="1">
      <c r="A11" s="379" t="s">
        <v>505</v>
      </c>
      <c r="B11" s="380" t="s">
        <v>506</v>
      </c>
      <c r="E11" s="381">
        <v>17</v>
      </c>
      <c r="F11" s="381"/>
    </row>
    <row r="12" spans="1:10" ht="15.75" customHeight="1">
      <c r="A12" s="383"/>
      <c r="E12" s="93"/>
      <c r="F12" s="93"/>
    </row>
    <row r="13" spans="1:10" ht="15.75" customHeight="1">
      <c r="A13" s="379" t="s">
        <v>507</v>
      </c>
      <c r="B13" s="380" t="s">
        <v>508</v>
      </c>
      <c r="E13" s="381">
        <v>20</v>
      </c>
      <c r="F13" s="381"/>
    </row>
    <row r="14" spans="1:10" ht="15.75" customHeight="1">
      <c r="A14" s="383"/>
      <c r="E14" s="93"/>
      <c r="F14" s="93"/>
    </row>
    <row r="15" spans="1:10" ht="15.75" customHeight="1">
      <c r="A15" s="379" t="s">
        <v>509</v>
      </c>
      <c r="B15" s="380" t="s">
        <v>510</v>
      </c>
      <c r="E15" s="93">
        <v>22</v>
      </c>
      <c r="F15" s="93"/>
    </row>
    <row r="16" spans="1:10" ht="15.75" customHeight="1">
      <c r="A16" s="383"/>
      <c r="E16" s="93"/>
      <c r="F16" s="93"/>
    </row>
    <row r="17" spans="1:6" ht="15.75" customHeight="1">
      <c r="A17" s="379" t="s">
        <v>511</v>
      </c>
      <c r="B17" s="380" t="s">
        <v>512</v>
      </c>
      <c r="E17" s="381">
        <v>25</v>
      </c>
      <c r="F17" s="381"/>
    </row>
    <row r="18" spans="1:6" ht="15.75" customHeight="1">
      <c r="A18" s="383"/>
      <c r="E18" s="93"/>
      <c r="F18" s="93"/>
    </row>
    <row r="19" spans="1:6" ht="15.75" customHeight="1">
      <c r="A19" s="379" t="s">
        <v>513</v>
      </c>
      <c r="B19" s="380" t="s">
        <v>514</v>
      </c>
      <c r="E19" s="381">
        <v>31</v>
      </c>
      <c r="F19" s="381"/>
    </row>
    <row r="20" spans="1:6" ht="15.75" customHeight="1">
      <c r="A20" s="379"/>
      <c r="B20" s="380"/>
      <c r="E20" s="381"/>
      <c r="F20" s="381"/>
    </row>
    <row r="21" spans="1:6" ht="15.75" customHeight="1">
      <c r="A21" s="379" t="s">
        <v>515</v>
      </c>
      <c r="B21" s="380" t="s">
        <v>516</v>
      </c>
      <c r="E21" s="381">
        <v>45</v>
      </c>
      <c r="F21" s="381"/>
    </row>
    <row r="22" spans="1:6" ht="15.75" customHeight="1">
      <c r="A22" s="379"/>
      <c r="B22" s="380"/>
      <c r="E22" s="381"/>
      <c r="F22" s="381"/>
    </row>
    <row r="23" spans="1:6" ht="15.75" customHeight="1">
      <c r="A23" s="379" t="s">
        <v>517</v>
      </c>
      <c r="B23" s="380" t="s">
        <v>518</v>
      </c>
      <c r="E23" s="381">
        <v>50</v>
      </c>
      <c r="F23" s="381"/>
    </row>
    <row r="24" spans="1:6" ht="15.75" customHeight="1">
      <c r="B24" s="380"/>
      <c r="E24" s="93"/>
      <c r="F24" s="93"/>
    </row>
    <row r="25" spans="1:6" ht="15.75">
      <c r="A25" s="384" t="s">
        <v>519</v>
      </c>
      <c r="B25" s="385" t="s">
        <v>520</v>
      </c>
      <c r="C25" s="386"/>
      <c r="D25" s="386"/>
      <c r="E25" s="387">
        <v>53</v>
      </c>
      <c r="F25" s="387"/>
    </row>
    <row r="26" spans="1:6" ht="15.75">
      <c r="A26" s="388"/>
      <c r="B26" s="385"/>
      <c r="C26" s="386"/>
      <c r="D26" s="386"/>
      <c r="E26" s="387"/>
      <c r="F26" s="387"/>
    </row>
    <row r="27" spans="1:6" ht="15.75">
      <c r="A27" s="384" t="s">
        <v>521</v>
      </c>
      <c r="B27" s="389" t="s">
        <v>522</v>
      </c>
      <c r="C27" s="386"/>
      <c r="D27" s="386"/>
      <c r="E27" s="387">
        <v>55</v>
      </c>
      <c r="F27" s="387"/>
    </row>
    <row r="28" spans="1:6" ht="15.75">
      <c r="A28" s="388"/>
      <c r="B28" s="385"/>
      <c r="E28" s="387"/>
      <c r="F28" s="387"/>
    </row>
    <row r="29" spans="1:6" ht="15.75">
      <c r="A29" s="384" t="s">
        <v>523</v>
      </c>
      <c r="B29" s="389" t="s">
        <v>524</v>
      </c>
      <c r="E29" s="387">
        <v>58</v>
      </c>
      <c r="F29" s="387"/>
    </row>
    <row r="30" spans="1:6" ht="15.75">
      <c r="A30" s="388"/>
      <c r="B30" s="385"/>
      <c r="E30" s="387"/>
      <c r="F30" s="387"/>
    </row>
    <row r="31" spans="1:6" ht="15.75">
      <c r="A31" s="388" t="s">
        <v>525</v>
      </c>
      <c r="B31" s="389" t="s">
        <v>526</v>
      </c>
      <c r="E31" s="387">
        <v>59</v>
      </c>
      <c r="F31" s="387"/>
    </row>
    <row r="32" spans="1:6" ht="15.75">
      <c r="A32" s="388"/>
      <c r="B32" s="385"/>
      <c r="E32" s="387" t="s">
        <v>4</v>
      </c>
      <c r="F32" s="387"/>
    </row>
    <row r="33" spans="1:6" ht="15.75">
      <c r="A33" s="388" t="s">
        <v>527</v>
      </c>
      <c r="B33" s="389" t="s">
        <v>528</v>
      </c>
      <c r="C33" s="386"/>
      <c r="D33" s="386"/>
      <c r="E33" s="387">
        <v>60</v>
      </c>
      <c r="F33" s="387"/>
    </row>
    <row r="34" spans="1:6" ht="15.75">
      <c r="A34" s="384"/>
      <c r="B34" s="385"/>
      <c r="C34" s="386"/>
      <c r="D34" s="386"/>
      <c r="E34" s="387"/>
      <c r="F34" s="387"/>
    </row>
    <row r="35" spans="1:6" ht="15.75">
      <c r="A35" s="388" t="s">
        <v>529</v>
      </c>
      <c r="B35" s="390" t="s">
        <v>530</v>
      </c>
      <c r="C35" s="386"/>
      <c r="D35" s="386"/>
      <c r="E35" s="387">
        <v>62</v>
      </c>
      <c r="F35" s="387"/>
    </row>
    <row r="36" spans="1:6">
      <c r="E36" s="381"/>
      <c r="F36" s="381"/>
    </row>
    <row r="37" spans="1:6" ht="15.75">
      <c r="A37" s="388" t="s">
        <v>531</v>
      </c>
      <c r="B37" s="380" t="s">
        <v>532</v>
      </c>
      <c r="C37" s="390"/>
      <c r="E37" s="391">
        <v>63</v>
      </c>
      <c r="F37" s="391"/>
    </row>
    <row r="38" spans="1:6" ht="15.75">
      <c r="A38" s="392"/>
      <c r="E38" s="381" t="s">
        <v>4</v>
      </c>
      <c r="F38" s="381"/>
    </row>
    <row r="39" spans="1:6" ht="15.75">
      <c r="A39" s="388" t="s">
        <v>533</v>
      </c>
      <c r="B39" s="380" t="s">
        <v>534</v>
      </c>
      <c r="E39" s="391">
        <v>64</v>
      </c>
      <c r="F39" s="391"/>
    </row>
    <row r="40" spans="1:6" ht="15.75">
      <c r="A40" s="392"/>
      <c r="E40" s="381" t="s">
        <v>4</v>
      </c>
      <c r="F40" s="381"/>
    </row>
    <row r="41" spans="1:6" ht="15.75">
      <c r="A41" s="388" t="s">
        <v>535</v>
      </c>
      <c r="B41" s="380" t="s">
        <v>536</v>
      </c>
      <c r="E41" s="391">
        <v>66</v>
      </c>
      <c r="F41" s="391"/>
    </row>
    <row r="42" spans="1:6">
      <c r="E42" s="391" t="s">
        <v>4</v>
      </c>
    </row>
    <row r="43" spans="1:6" ht="15.75">
      <c r="A43" s="388" t="s">
        <v>537</v>
      </c>
      <c r="B43" s="380" t="s">
        <v>538</v>
      </c>
      <c r="C43"/>
      <c r="E43" s="391">
        <v>76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zoomScaleNormal="100" workbookViewId="0">
      <selection activeCell="C2" sqref="C2"/>
    </sheetView>
  </sheetViews>
  <sheetFormatPr defaultRowHeight="12.75"/>
  <sheetData>
    <row r="9" spans="1:3" ht="15">
      <c r="A9" s="369" t="s">
        <v>545</v>
      </c>
      <c r="B9" s="369"/>
      <c r="C9" s="369"/>
    </row>
    <row r="10" spans="1:3" ht="15">
      <c r="A10" s="369"/>
      <c r="B10" s="369"/>
      <c r="C10" s="369"/>
    </row>
    <row r="20" spans="2:13" ht="20.45" customHeight="1">
      <c r="B20" s="1525" t="s">
        <v>546</v>
      </c>
      <c r="C20" s="1525"/>
      <c r="D20" s="1525"/>
      <c r="E20" s="1525"/>
      <c r="F20" s="1525"/>
      <c r="G20" s="1525"/>
      <c r="H20" s="1525"/>
      <c r="I20" s="1525"/>
      <c r="J20" s="1525"/>
      <c r="K20" s="1525"/>
      <c r="L20" s="1525"/>
      <c r="M20" s="1525"/>
    </row>
    <row r="21" spans="2:13">
      <c r="B21" s="370"/>
      <c r="C21" s="370"/>
      <c r="D21" s="370"/>
      <c r="E21" s="370"/>
      <c r="F21" s="370"/>
      <c r="G21" s="370"/>
      <c r="H21" s="370"/>
      <c r="I21" s="370"/>
      <c r="J21" s="370"/>
      <c r="K21" s="370"/>
      <c r="L21" s="370"/>
      <c r="M21" s="370"/>
    </row>
    <row r="22" spans="2:13" ht="20.45" customHeight="1">
      <c r="B22" s="1525"/>
      <c r="C22" s="1525"/>
      <c r="D22" s="1525"/>
      <c r="E22" s="1525"/>
      <c r="F22" s="1525"/>
      <c r="G22" s="1525"/>
      <c r="H22" s="1525"/>
      <c r="I22" s="1525"/>
      <c r="J22" s="1525"/>
      <c r="K22" s="1525"/>
      <c r="L22" s="1525"/>
      <c r="M22" s="1525"/>
    </row>
    <row r="38" spans="1:14" s="371" customFormat="1" ht="18">
      <c r="A38" s="1526"/>
      <c r="B38" s="1526"/>
      <c r="C38" s="1526"/>
      <c r="D38" s="1526"/>
      <c r="E38" s="1526"/>
      <c r="F38" s="1526"/>
      <c r="G38" s="1526"/>
      <c r="H38" s="1526"/>
      <c r="I38" s="1526"/>
      <c r="J38" s="1526"/>
      <c r="K38" s="1526"/>
      <c r="L38" s="1526"/>
      <c r="M38" s="1526"/>
      <c r="N38" s="1526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="75" zoomScaleNormal="75" zoomScaleSheetLayoutView="75" workbookViewId="0"/>
  </sheetViews>
  <sheetFormatPr defaultColWidth="9.28515625" defaultRowHeight="14.25"/>
  <cols>
    <col min="1" max="1" width="41.5703125" style="991" customWidth="1"/>
    <col min="2" max="2" width="14.140625" style="991" bestFit="1" customWidth="1"/>
    <col min="3" max="5" width="15.85546875" style="991" customWidth="1"/>
    <col min="6" max="8" width="12.28515625" style="991" customWidth="1"/>
    <col min="9" max="10" width="9.28515625" style="991"/>
    <col min="11" max="13" width="9.28515625" style="1031"/>
    <col min="14" max="256" width="9.28515625" style="991"/>
    <col min="257" max="257" width="41.5703125" style="991" customWidth="1"/>
    <col min="258" max="258" width="14.140625" style="991" bestFit="1" customWidth="1"/>
    <col min="259" max="261" width="15.85546875" style="991" customWidth="1"/>
    <col min="262" max="264" width="12.28515625" style="991" customWidth="1"/>
    <col min="265" max="512" width="9.28515625" style="991"/>
    <col min="513" max="513" width="41.5703125" style="991" customWidth="1"/>
    <col min="514" max="514" width="14.140625" style="991" bestFit="1" customWidth="1"/>
    <col min="515" max="517" width="15.85546875" style="991" customWidth="1"/>
    <col min="518" max="520" width="12.28515625" style="991" customWidth="1"/>
    <col min="521" max="768" width="9.28515625" style="991"/>
    <col min="769" max="769" width="41.5703125" style="991" customWidth="1"/>
    <col min="770" max="770" width="14.140625" style="991" bestFit="1" customWidth="1"/>
    <col min="771" max="773" width="15.85546875" style="991" customWidth="1"/>
    <col min="774" max="776" width="12.28515625" style="991" customWidth="1"/>
    <col min="777" max="1024" width="9.28515625" style="991"/>
    <col min="1025" max="1025" width="41.5703125" style="991" customWidth="1"/>
    <col min="1026" max="1026" width="14.140625" style="991" bestFit="1" customWidth="1"/>
    <col min="1027" max="1029" width="15.85546875" style="991" customWidth="1"/>
    <col min="1030" max="1032" width="12.28515625" style="991" customWidth="1"/>
    <col min="1033" max="1280" width="9.28515625" style="991"/>
    <col min="1281" max="1281" width="41.5703125" style="991" customWidth="1"/>
    <col min="1282" max="1282" width="14.140625" style="991" bestFit="1" customWidth="1"/>
    <col min="1283" max="1285" width="15.85546875" style="991" customWidth="1"/>
    <col min="1286" max="1288" width="12.28515625" style="991" customWidth="1"/>
    <col min="1289" max="1536" width="9.28515625" style="991"/>
    <col min="1537" max="1537" width="41.5703125" style="991" customWidth="1"/>
    <col min="1538" max="1538" width="14.140625" style="991" bestFit="1" customWidth="1"/>
    <col min="1539" max="1541" width="15.85546875" style="991" customWidth="1"/>
    <col min="1542" max="1544" width="12.28515625" style="991" customWidth="1"/>
    <col min="1545" max="1792" width="9.28515625" style="991"/>
    <col min="1793" max="1793" width="41.5703125" style="991" customWidth="1"/>
    <col min="1794" max="1794" width="14.140625" style="991" bestFit="1" customWidth="1"/>
    <col min="1795" max="1797" width="15.85546875" style="991" customWidth="1"/>
    <col min="1798" max="1800" width="12.28515625" style="991" customWidth="1"/>
    <col min="1801" max="2048" width="9.28515625" style="991"/>
    <col min="2049" max="2049" width="41.5703125" style="991" customWidth="1"/>
    <col min="2050" max="2050" width="14.140625" style="991" bestFit="1" customWidth="1"/>
    <col min="2051" max="2053" width="15.85546875" style="991" customWidth="1"/>
    <col min="2054" max="2056" width="12.28515625" style="991" customWidth="1"/>
    <col min="2057" max="2304" width="9.28515625" style="991"/>
    <col min="2305" max="2305" width="41.5703125" style="991" customWidth="1"/>
    <col min="2306" max="2306" width="14.140625" style="991" bestFit="1" customWidth="1"/>
    <col min="2307" max="2309" width="15.85546875" style="991" customWidth="1"/>
    <col min="2310" max="2312" width="12.28515625" style="991" customWidth="1"/>
    <col min="2313" max="2560" width="9.28515625" style="991"/>
    <col min="2561" max="2561" width="41.5703125" style="991" customWidth="1"/>
    <col min="2562" max="2562" width="14.140625" style="991" bestFit="1" customWidth="1"/>
    <col min="2563" max="2565" width="15.85546875" style="991" customWidth="1"/>
    <col min="2566" max="2568" width="12.28515625" style="991" customWidth="1"/>
    <col min="2569" max="2816" width="9.28515625" style="991"/>
    <col min="2817" max="2817" width="41.5703125" style="991" customWidth="1"/>
    <col min="2818" max="2818" width="14.140625" style="991" bestFit="1" customWidth="1"/>
    <col min="2819" max="2821" width="15.85546875" style="991" customWidth="1"/>
    <col min="2822" max="2824" width="12.28515625" style="991" customWidth="1"/>
    <col min="2825" max="3072" width="9.28515625" style="991"/>
    <col min="3073" max="3073" width="41.5703125" style="991" customWidth="1"/>
    <col min="3074" max="3074" width="14.140625" style="991" bestFit="1" customWidth="1"/>
    <col min="3075" max="3077" width="15.85546875" style="991" customWidth="1"/>
    <col min="3078" max="3080" width="12.28515625" style="991" customWidth="1"/>
    <col min="3081" max="3328" width="9.28515625" style="991"/>
    <col min="3329" max="3329" width="41.5703125" style="991" customWidth="1"/>
    <col min="3330" max="3330" width="14.140625" style="991" bestFit="1" customWidth="1"/>
    <col min="3331" max="3333" width="15.85546875" style="991" customWidth="1"/>
    <col min="3334" max="3336" width="12.28515625" style="991" customWidth="1"/>
    <col min="3337" max="3584" width="9.28515625" style="991"/>
    <col min="3585" max="3585" width="41.5703125" style="991" customWidth="1"/>
    <col min="3586" max="3586" width="14.140625" style="991" bestFit="1" customWidth="1"/>
    <col min="3587" max="3589" width="15.85546875" style="991" customWidth="1"/>
    <col min="3590" max="3592" width="12.28515625" style="991" customWidth="1"/>
    <col min="3593" max="3840" width="9.28515625" style="991"/>
    <col min="3841" max="3841" width="41.5703125" style="991" customWidth="1"/>
    <col min="3842" max="3842" width="14.140625" style="991" bestFit="1" customWidth="1"/>
    <col min="3843" max="3845" width="15.85546875" style="991" customWidth="1"/>
    <col min="3846" max="3848" width="12.28515625" style="991" customWidth="1"/>
    <col min="3849" max="4096" width="9.28515625" style="991"/>
    <col min="4097" max="4097" width="41.5703125" style="991" customWidth="1"/>
    <col min="4098" max="4098" width="14.140625" style="991" bestFit="1" customWidth="1"/>
    <col min="4099" max="4101" width="15.85546875" style="991" customWidth="1"/>
    <col min="4102" max="4104" width="12.28515625" style="991" customWidth="1"/>
    <col min="4105" max="4352" width="9.28515625" style="991"/>
    <col min="4353" max="4353" width="41.5703125" style="991" customWidth="1"/>
    <col min="4354" max="4354" width="14.140625" style="991" bestFit="1" customWidth="1"/>
    <col min="4355" max="4357" width="15.85546875" style="991" customWidth="1"/>
    <col min="4358" max="4360" width="12.28515625" style="991" customWidth="1"/>
    <col min="4361" max="4608" width="9.28515625" style="991"/>
    <col min="4609" max="4609" width="41.5703125" style="991" customWidth="1"/>
    <col min="4610" max="4610" width="14.140625" style="991" bestFit="1" customWidth="1"/>
    <col min="4611" max="4613" width="15.85546875" style="991" customWidth="1"/>
    <col min="4614" max="4616" width="12.28515625" style="991" customWidth="1"/>
    <col min="4617" max="4864" width="9.28515625" style="991"/>
    <col min="4865" max="4865" width="41.5703125" style="991" customWidth="1"/>
    <col min="4866" max="4866" width="14.140625" style="991" bestFit="1" customWidth="1"/>
    <col min="4867" max="4869" width="15.85546875" style="991" customWidth="1"/>
    <col min="4870" max="4872" width="12.28515625" style="991" customWidth="1"/>
    <col min="4873" max="5120" width="9.28515625" style="991"/>
    <col min="5121" max="5121" width="41.5703125" style="991" customWidth="1"/>
    <col min="5122" max="5122" width="14.140625" style="991" bestFit="1" customWidth="1"/>
    <col min="5123" max="5125" width="15.85546875" style="991" customWidth="1"/>
    <col min="5126" max="5128" width="12.28515625" style="991" customWidth="1"/>
    <col min="5129" max="5376" width="9.28515625" style="991"/>
    <col min="5377" max="5377" width="41.5703125" style="991" customWidth="1"/>
    <col min="5378" max="5378" width="14.140625" style="991" bestFit="1" customWidth="1"/>
    <col min="5379" max="5381" width="15.85546875" style="991" customWidth="1"/>
    <col min="5382" max="5384" width="12.28515625" style="991" customWidth="1"/>
    <col min="5385" max="5632" width="9.28515625" style="991"/>
    <col min="5633" max="5633" width="41.5703125" style="991" customWidth="1"/>
    <col min="5634" max="5634" width="14.140625" style="991" bestFit="1" customWidth="1"/>
    <col min="5635" max="5637" width="15.85546875" style="991" customWidth="1"/>
    <col min="5638" max="5640" width="12.28515625" style="991" customWidth="1"/>
    <col min="5641" max="5888" width="9.28515625" style="991"/>
    <col min="5889" max="5889" width="41.5703125" style="991" customWidth="1"/>
    <col min="5890" max="5890" width="14.140625" style="991" bestFit="1" customWidth="1"/>
    <col min="5891" max="5893" width="15.85546875" style="991" customWidth="1"/>
    <col min="5894" max="5896" width="12.28515625" style="991" customWidth="1"/>
    <col min="5897" max="6144" width="9.28515625" style="991"/>
    <col min="6145" max="6145" width="41.5703125" style="991" customWidth="1"/>
    <col min="6146" max="6146" width="14.140625" style="991" bestFit="1" customWidth="1"/>
    <col min="6147" max="6149" width="15.85546875" style="991" customWidth="1"/>
    <col min="6150" max="6152" width="12.28515625" style="991" customWidth="1"/>
    <col min="6153" max="6400" width="9.28515625" style="991"/>
    <col min="6401" max="6401" width="41.5703125" style="991" customWidth="1"/>
    <col min="6402" max="6402" width="14.140625" style="991" bestFit="1" customWidth="1"/>
    <col min="6403" max="6405" width="15.85546875" style="991" customWidth="1"/>
    <col min="6406" max="6408" width="12.28515625" style="991" customWidth="1"/>
    <col min="6409" max="6656" width="9.28515625" style="991"/>
    <col min="6657" max="6657" width="41.5703125" style="991" customWidth="1"/>
    <col min="6658" max="6658" width="14.140625" style="991" bestFit="1" customWidth="1"/>
    <col min="6659" max="6661" width="15.85546875" style="991" customWidth="1"/>
    <col min="6662" max="6664" width="12.28515625" style="991" customWidth="1"/>
    <col min="6665" max="6912" width="9.28515625" style="991"/>
    <col min="6913" max="6913" width="41.5703125" style="991" customWidth="1"/>
    <col min="6914" max="6914" width="14.140625" style="991" bestFit="1" customWidth="1"/>
    <col min="6915" max="6917" width="15.85546875" style="991" customWidth="1"/>
    <col min="6918" max="6920" width="12.28515625" style="991" customWidth="1"/>
    <col min="6921" max="7168" width="9.28515625" style="991"/>
    <col min="7169" max="7169" width="41.5703125" style="991" customWidth="1"/>
    <col min="7170" max="7170" width="14.140625" style="991" bestFit="1" customWidth="1"/>
    <col min="7171" max="7173" width="15.85546875" style="991" customWidth="1"/>
    <col min="7174" max="7176" width="12.28515625" style="991" customWidth="1"/>
    <col min="7177" max="7424" width="9.28515625" style="991"/>
    <col min="7425" max="7425" width="41.5703125" style="991" customWidth="1"/>
    <col min="7426" max="7426" width="14.140625" style="991" bestFit="1" customWidth="1"/>
    <col min="7427" max="7429" width="15.85546875" style="991" customWidth="1"/>
    <col min="7430" max="7432" width="12.28515625" style="991" customWidth="1"/>
    <col min="7433" max="7680" width="9.28515625" style="991"/>
    <col min="7681" max="7681" width="41.5703125" style="991" customWidth="1"/>
    <col min="7682" max="7682" width="14.140625" style="991" bestFit="1" customWidth="1"/>
    <col min="7683" max="7685" width="15.85546875" style="991" customWidth="1"/>
    <col min="7686" max="7688" width="12.28515625" style="991" customWidth="1"/>
    <col min="7689" max="7936" width="9.28515625" style="991"/>
    <col min="7937" max="7937" width="41.5703125" style="991" customWidth="1"/>
    <col min="7938" max="7938" width="14.140625" style="991" bestFit="1" customWidth="1"/>
    <col min="7939" max="7941" width="15.85546875" style="991" customWidth="1"/>
    <col min="7942" max="7944" width="12.28515625" style="991" customWidth="1"/>
    <col min="7945" max="8192" width="9.28515625" style="991"/>
    <col min="8193" max="8193" width="41.5703125" style="991" customWidth="1"/>
    <col min="8194" max="8194" width="14.140625" style="991" bestFit="1" customWidth="1"/>
    <col min="8195" max="8197" width="15.85546875" style="991" customWidth="1"/>
    <col min="8198" max="8200" width="12.28515625" style="991" customWidth="1"/>
    <col min="8201" max="8448" width="9.28515625" style="991"/>
    <col min="8449" max="8449" width="41.5703125" style="991" customWidth="1"/>
    <col min="8450" max="8450" width="14.140625" style="991" bestFit="1" customWidth="1"/>
    <col min="8451" max="8453" width="15.85546875" style="991" customWidth="1"/>
    <col min="8454" max="8456" width="12.28515625" style="991" customWidth="1"/>
    <col min="8457" max="8704" width="9.28515625" style="991"/>
    <col min="8705" max="8705" width="41.5703125" style="991" customWidth="1"/>
    <col min="8706" max="8706" width="14.140625" style="991" bestFit="1" customWidth="1"/>
    <col min="8707" max="8709" width="15.85546875" style="991" customWidth="1"/>
    <col min="8710" max="8712" width="12.28515625" style="991" customWidth="1"/>
    <col min="8713" max="8960" width="9.28515625" style="991"/>
    <col min="8961" max="8961" width="41.5703125" style="991" customWidth="1"/>
    <col min="8962" max="8962" width="14.140625" style="991" bestFit="1" customWidth="1"/>
    <col min="8963" max="8965" width="15.85546875" style="991" customWidth="1"/>
    <col min="8966" max="8968" width="12.28515625" style="991" customWidth="1"/>
    <col min="8969" max="9216" width="9.28515625" style="991"/>
    <col min="9217" max="9217" width="41.5703125" style="991" customWidth="1"/>
    <col min="9218" max="9218" width="14.140625" style="991" bestFit="1" customWidth="1"/>
    <col min="9219" max="9221" width="15.85546875" style="991" customWidth="1"/>
    <col min="9222" max="9224" width="12.28515625" style="991" customWidth="1"/>
    <col min="9225" max="9472" width="9.28515625" style="991"/>
    <col min="9473" max="9473" width="41.5703125" style="991" customWidth="1"/>
    <col min="9474" max="9474" width="14.140625" style="991" bestFit="1" customWidth="1"/>
    <col min="9475" max="9477" width="15.85546875" style="991" customWidth="1"/>
    <col min="9478" max="9480" width="12.28515625" style="991" customWidth="1"/>
    <col min="9481" max="9728" width="9.28515625" style="991"/>
    <col min="9729" max="9729" width="41.5703125" style="991" customWidth="1"/>
    <col min="9730" max="9730" width="14.140625" style="991" bestFit="1" customWidth="1"/>
    <col min="9731" max="9733" width="15.85546875" style="991" customWidth="1"/>
    <col min="9734" max="9736" width="12.28515625" style="991" customWidth="1"/>
    <col min="9737" max="9984" width="9.28515625" style="991"/>
    <col min="9985" max="9985" width="41.5703125" style="991" customWidth="1"/>
    <col min="9986" max="9986" width="14.140625" style="991" bestFit="1" customWidth="1"/>
    <col min="9987" max="9989" width="15.85546875" style="991" customWidth="1"/>
    <col min="9990" max="9992" width="12.28515625" style="991" customWidth="1"/>
    <col min="9993" max="10240" width="9.28515625" style="991"/>
    <col min="10241" max="10241" width="41.5703125" style="991" customWidth="1"/>
    <col min="10242" max="10242" width="14.140625" style="991" bestFit="1" customWidth="1"/>
    <col min="10243" max="10245" width="15.85546875" style="991" customWidth="1"/>
    <col min="10246" max="10248" width="12.28515625" style="991" customWidth="1"/>
    <col min="10249" max="10496" width="9.28515625" style="991"/>
    <col min="10497" max="10497" width="41.5703125" style="991" customWidth="1"/>
    <col min="10498" max="10498" width="14.140625" style="991" bestFit="1" customWidth="1"/>
    <col min="10499" max="10501" width="15.85546875" style="991" customWidth="1"/>
    <col min="10502" max="10504" width="12.28515625" style="991" customWidth="1"/>
    <col min="10505" max="10752" width="9.28515625" style="991"/>
    <col min="10753" max="10753" width="41.5703125" style="991" customWidth="1"/>
    <col min="10754" max="10754" width="14.140625" style="991" bestFit="1" customWidth="1"/>
    <col min="10755" max="10757" width="15.85546875" style="991" customWidth="1"/>
    <col min="10758" max="10760" width="12.28515625" style="991" customWidth="1"/>
    <col min="10761" max="11008" width="9.28515625" style="991"/>
    <col min="11009" max="11009" width="41.5703125" style="991" customWidth="1"/>
    <col min="11010" max="11010" width="14.140625" style="991" bestFit="1" customWidth="1"/>
    <col min="11011" max="11013" width="15.85546875" style="991" customWidth="1"/>
    <col min="11014" max="11016" width="12.28515625" style="991" customWidth="1"/>
    <col min="11017" max="11264" width="9.28515625" style="991"/>
    <col min="11265" max="11265" width="41.5703125" style="991" customWidth="1"/>
    <col min="11266" max="11266" width="14.140625" style="991" bestFit="1" customWidth="1"/>
    <col min="11267" max="11269" width="15.85546875" style="991" customWidth="1"/>
    <col min="11270" max="11272" width="12.28515625" style="991" customWidth="1"/>
    <col min="11273" max="11520" width="9.28515625" style="991"/>
    <col min="11521" max="11521" width="41.5703125" style="991" customWidth="1"/>
    <col min="11522" max="11522" width="14.140625" style="991" bestFit="1" customWidth="1"/>
    <col min="11523" max="11525" width="15.85546875" style="991" customWidth="1"/>
    <col min="11526" max="11528" width="12.28515625" style="991" customWidth="1"/>
    <col min="11529" max="11776" width="9.28515625" style="991"/>
    <col min="11777" max="11777" width="41.5703125" style="991" customWidth="1"/>
    <col min="11778" max="11778" width="14.140625" style="991" bestFit="1" customWidth="1"/>
    <col min="11779" max="11781" width="15.85546875" style="991" customWidth="1"/>
    <col min="11782" max="11784" width="12.28515625" style="991" customWidth="1"/>
    <col min="11785" max="12032" width="9.28515625" style="991"/>
    <col min="12033" max="12033" width="41.5703125" style="991" customWidth="1"/>
    <col min="12034" max="12034" width="14.140625" style="991" bestFit="1" customWidth="1"/>
    <col min="12035" max="12037" width="15.85546875" style="991" customWidth="1"/>
    <col min="12038" max="12040" width="12.28515625" style="991" customWidth="1"/>
    <col min="12041" max="12288" width="9.28515625" style="991"/>
    <col min="12289" max="12289" width="41.5703125" style="991" customWidth="1"/>
    <col min="12290" max="12290" width="14.140625" style="991" bestFit="1" customWidth="1"/>
    <col min="12291" max="12293" width="15.85546875" style="991" customWidth="1"/>
    <col min="12294" max="12296" width="12.28515625" style="991" customWidth="1"/>
    <col min="12297" max="12544" width="9.28515625" style="991"/>
    <col min="12545" max="12545" width="41.5703125" style="991" customWidth="1"/>
    <col min="12546" max="12546" width="14.140625" style="991" bestFit="1" customWidth="1"/>
    <col min="12547" max="12549" width="15.85546875" style="991" customWidth="1"/>
    <col min="12550" max="12552" width="12.28515625" style="991" customWidth="1"/>
    <col min="12553" max="12800" width="9.28515625" style="991"/>
    <col min="12801" max="12801" width="41.5703125" style="991" customWidth="1"/>
    <col min="12802" max="12802" width="14.140625" style="991" bestFit="1" customWidth="1"/>
    <col min="12803" max="12805" width="15.85546875" style="991" customWidth="1"/>
    <col min="12806" max="12808" width="12.28515625" style="991" customWidth="1"/>
    <col min="12809" max="13056" width="9.28515625" style="991"/>
    <col min="13057" max="13057" width="41.5703125" style="991" customWidth="1"/>
    <col min="13058" max="13058" width="14.140625" style="991" bestFit="1" customWidth="1"/>
    <col min="13059" max="13061" width="15.85546875" style="991" customWidth="1"/>
    <col min="13062" max="13064" width="12.28515625" style="991" customWidth="1"/>
    <col min="13065" max="13312" width="9.28515625" style="991"/>
    <col min="13313" max="13313" width="41.5703125" style="991" customWidth="1"/>
    <col min="13314" max="13314" width="14.140625" style="991" bestFit="1" customWidth="1"/>
    <col min="13315" max="13317" width="15.85546875" style="991" customWidth="1"/>
    <col min="13318" max="13320" width="12.28515625" style="991" customWidth="1"/>
    <col min="13321" max="13568" width="9.28515625" style="991"/>
    <col min="13569" max="13569" width="41.5703125" style="991" customWidth="1"/>
    <col min="13570" max="13570" width="14.140625" style="991" bestFit="1" customWidth="1"/>
    <col min="13571" max="13573" width="15.85546875" style="991" customWidth="1"/>
    <col min="13574" max="13576" width="12.28515625" style="991" customWidth="1"/>
    <col min="13577" max="13824" width="9.28515625" style="991"/>
    <col min="13825" max="13825" width="41.5703125" style="991" customWidth="1"/>
    <col min="13826" max="13826" width="14.140625" style="991" bestFit="1" customWidth="1"/>
    <col min="13827" max="13829" width="15.85546875" style="991" customWidth="1"/>
    <col min="13830" max="13832" width="12.28515625" style="991" customWidth="1"/>
    <col min="13833" max="14080" width="9.28515625" style="991"/>
    <col min="14081" max="14081" width="41.5703125" style="991" customWidth="1"/>
    <col min="14082" max="14082" width="14.140625" style="991" bestFit="1" customWidth="1"/>
    <col min="14083" max="14085" width="15.85546875" style="991" customWidth="1"/>
    <col min="14086" max="14088" width="12.28515625" style="991" customWidth="1"/>
    <col min="14089" max="14336" width="9.28515625" style="991"/>
    <col min="14337" max="14337" width="41.5703125" style="991" customWidth="1"/>
    <col min="14338" max="14338" width="14.140625" style="991" bestFit="1" customWidth="1"/>
    <col min="14339" max="14341" width="15.85546875" style="991" customWidth="1"/>
    <col min="14342" max="14344" width="12.28515625" style="991" customWidth="1"/>
    <col min="14345" max="14592" width="9.28515625" style="991"/>
    <col min="14593" max="14593" width="41.5703125" style="991" customWidth="1"/>
    <col min="14594" max="14594" width="14.140625" style="991" bestFit="1" customWidth="1"/>
    <col min="14595" max="14597" width="15.85546875" style="991" customWidth="1"/>
    <col min="14598" max="14600" width="12.28515625" style="991" customWidth="1"/>
    <col min="14601" max="14848" width="9.28515625" style="991"/>
    <col min="14849" max="14849" width="41.5703125" style="991" customWidth="1"/>
    <col min="14850" max="14850" width="14.140625" style="991" bestFit="1" customWidth="1"/>
    <col min="14851" max="14853" width="15.85546875" style="991" customWidth="1"/>
    <col min="14854" max="14856" width="12.28515625" style="991" customWidth="1"/>
    <col min="14857" max="15104" width="9.28515625" style="991"/>
    <col min="15105" max="15105" width="41.5703125" style="991" customWidth="1"/>
    <col min="15106" max="15106" width="14.140625" style="991" bestFit="1" customWidth="1"/>
    <col min="15107" max="15109" width="15.85546875" style="991" customWidth="1"/>
    <col min="15110" max="15112" width="12.28515625" style="991" customWidth="1"/>
    <col min="15113" max="15360" width="9.28515625" style="991"/>
    <col min="15361" max="15361" width="41.5703125" style="991" customWidth="1"/>
    <col min="15362" max="15362" width="14.140625" style="991" bestFit="1" customWidth="1"/>
    <col min="15363" max="15365" width="15.85546875" style="991" customWidth="1"/>
    <col min="15366" max="15368" width="12.28515625" style="991" customWidth="1"/>
    <col min="15369" max="15616" width="9.28515625" style="991"/>
    <col min="15617" max="15617" width="41.5703125" style="991" customWidth="1"/>
    <col min="15618" max="15618" width="14.140625" style="991" bestFit="1" customWidth="1"/>
    <col min="15619" max="15621" width="15.85546875" style="991" customWidth="1"/>
    <col min="15622" max="15624" width="12.28515625" style="991" customWidth="1"/>
    <col min="15625" max="15872" width="9.28515625" style="991"/>
    <col min="15873" max="15873" width="41.5703125" style="991" customWidth="1"/>
    <col min="15874" max="15874" width="14.140625" style="991" bestFit="1" customWidth="1"/>
    <col min="15875" max="15877" width="15.85546875" style="991" customWidth="1"/>
    <col min="15878" max="15880" width="12.28515625" style="991" customWidth="1"/>
    <col min="15881" max="16128" width="9.28515625" style="991"/>
    <col min="16129" max="16129" width="41.5703125" style="991" customWidth="1"/>
    <col min="16130" max="16130" width="14.140625" style="991" bestFit="1" customWidth="1"/>
    <col min="16131" max="16133" width="15.85546875" style="991" customWidth="1"/>
    <col min="16134" max="16136" width="12.28515625" style="991" customWidth="1"/>
    <col min="16137" max="16384" width="9.28515625" style="991"/>
  </cols>
  <sheetData>
    <row r="1" spans="1:13" ht="17.25" customHeight="1">
      <c r="A1" s="989" t="s">
        <v>531</v>
      </c>
      <c r="B1" s="989"/>
      <c r="C1" s="990"/>
      <c r="D1" s="990"/>
      <c r="E1" s="990"/>
      <c r="F1" s="990"/>
      <c r="G1" s="990"/>
      <c r="H1" s="990"/>
      <c r="K1" s="991"/>
      <c r="L1" s="991"/>
      <c r="M1" s="991"/>
    </row>
    <row r="2" spans="1:13" ht="17.25" customHeight="1">
      <c r="A2" s="992"/>
      <c r="B2" s="992"/>
      <c r="C2" s="990"/>
      <c r="D2" s="990"/>
      <c r="E2" s="990"/>
      <c r="F2" s="990"/>
      <c r="G2" s="990"/>
      <c r="H2" s="990"/>
      <c r="K2" s="991"/>
      <c r="L2" s="991"/>
      <c r="M2" s="991"/>
    </row>
    <row r="3" spans="1:13" ht="17.25" customHeight="1">
      <c r="A3" s="993" t="s">
        <v>710</v>
      </c>
      <c r="B3" s="994"/>
      <c r="C3" s="995"/>
      <c r="D3" s="995"/>
      <c r="E3" s="995"/>
      <c r="F3" s="995"/>
      <c r="G3" s="995"/>
      <c r="H3" s="995"/>
      <c r="K3" s="991"/>
      <c r="L3" s="991"/>
      <c r="M3" s="991"/>
    </row>
    <row r="4" spans="1:13" ht="17.25" customHeight="1">
      <c r="A4" s="993"/>
      <c r="B4" s="994"/>
      <c r="C4" s="995"/>
      <c r="D4" s="995"/>
      <c r="E4" s="995"/>
      <c r="F4" s="995"/>
      <c r="G4" s="995"/>
      <c r="H4" s="995"/>
      <c r="K4" s="991"/>
      <c r="L4" s="991"/>
      <c r="M4" s="991"/>
    </row>
    <row r="5" spans="1:13" ht="15" customHeight="1">
      <c r="A5" s="996"/>
      <c r="B5" s="996"/>
      <c r="C5" s="997"/>
      <c r="D5" s="998"/>
      <c r="E5" s="998"/>
      <c r="F5" s="998"/>
      <c r="G5" s="999"/>
      <c r="H5" s="1000" t="s">
        <v>2</v>
      </c>
      <c r="K5" s="991"/>
      <c r="L5" s="991"/>
      <c r="M5" s="991"/>
    </row>
    <row r="6" spans="1:13" ht="16.350000000000001" customHeight="1">
      <c r="A6" s="1001"/>
      <c r="B6" s="1002" t="s">
        <v>711</v>
      </c>
      <c r="C6" s="1003" t="s">
        <v>238</v>
      </c>
      <c r="D6" s="1004"/>
      <c r="E6" s="1005"/>
      <c r="F6" s="1006" t="s">
        <v>457</v>
      </c>
      <c r="G6" s="1004"/>
      <c r="H6" s="1005"/>
      <c r="K6" s="991"/>
      <c r="L6" s="991"/>
      <c r="M6" s="991"/>
    </row>
    <row r="7" spans="1:13" ht="16.350000000000001" customHeight="1">
      <c r="A7" s="1007" t="s">
        <v>3</v>
      </c>
      <c r="B7" s="1008" t="s">
        <v>237</v>
      </c>
      <c r="C7" s="1009"/>
      <c r="D7" s="1009"/>
      <c r="E7" s="1009"/>
      <c r="F7" s="1009" t="s">
        <v>4</v>
      </c>
      <c r="G7" s="1009" t="s">
        <v>4</v>
      </c>
      <c r="H7" s="1010"/>
      <c r="K7" s="991"/>
      <c r="L7" s="991"/>
      <c r="M7" s="991"/>
    </row>
    <row r="8" spans="1:13" ht="16.350000000000001" customHeight="1">
      <c r="A8" s="1011"/>
      <c r="B8" s="1012" t="s">
        <v>453</v>
      </c>
      <c r="C8" s="1009" t="s">
        <v>459</v>
      </c>
      <c r="D8" s="1009" t="s">
        <v>460</v>
      </c>
      <c r="E8" s="1009" t="s">
        <v>461</v>
      </c>
      <c r="F8" s="1013" t="s">
        <v>242</v>
      </c>
      <c r="G8" s="1013" t="s">
        <v>462</v>
      </c>
      <c r="H8" s="1014" t="s">
        <v>463</v>
      </c>
      <c r="K8" s="991"/>
      <c r="L8" s="991"/>
      <c r="M8" s="991"/>
    </row>
    <row r="9" spans="1:13" s="1019" customFormat="1" ht="9.75" customHeight="1">
      <c r="A9" s="1015" t="s">
        <v>464</v>
      </c>
      <c r="B9" s="1016">
        <v>2</v>
      </c>
      <c r="C9" s="1017">
        <v>3</v>
      </c>
      <c r="D9" s="1017">
        <v>4</v>
      </c>
      <c r="E9" s="1017">
        <v>5</v>
      </c>
      <c r="F9" s="1017">
        <v>6</v>
      </c>
      <c r="G9" s="1017">
        <v>7</v>
      </c>
      <c r="H9" s="1018">
        <v>8</v>
      </c>
    </row>
    <row r="10" spans="1:13" ht="24" customHeight="1">
      <c r="A10" s="1020" t="s">
        <v>465</v>
      </c>
      <c r="B10" s="1021">
        <v>64782842</v>
      </c>
      <c r="C10" s="467">
        <v>1776632</v>
      </c>
      <c r="D10" s="467">
        <v>4747099</v>
      </c>
      <c r="E10" s="467">
        <v>8682451</v>
      </c>
      <c r="F10" s="1022">
        <v>2.7424422040638476E-2</v>
      </c>
      <c r="G10" s="1022">
        <v>7.3277103218163844E-2</v>
      </c>
      <c r="H10" s="1022">
        <v>0.13402392874335461</v>
      </c>
      <c r="K10" s="991"/>
      <c r="L10" s="991"/>
      <c r="M10" s="991"/>
    </row>
    <row r="11" spans="1:13" ht="24" customHeight="1">
      <c r="A11" s="1023" t="s">
        <v>466</v>
      </c>
      <c r="B11" s="469">
        <v>80243000</v>
      </c>
      <c r="C11" s="467">
        <v>1718806</v>
      </c>
      <c r="D11" s="467">
        <v>4738911</v>
      </c>
      <c r="E11" s="467">
        <v>8641759</v>
      </c>
      <c r="F11" s="1024">
        <v>2.1420011714417458E-2</v>
      </c>
      <c r="G11" s="560">
        <v>5.9057001856859789E-2</v>
      </c>
      <c r="H11" s="468">
        <v>0.10769486434953827</v>
      </c>
      <c r="K11" s="991"/>
      <c r="L11" s="991"/>
      <c r="M11" s="991"/>
    </row>
    <row r="12" spans="1:13" ht="24" customHeight="1">
      <c r="A12" s="1025" t="s">
        <v>467</v>
      </c>
      <c r="B12" s="1026">
        <f>B10-B11</f>
        <v>-15460158</v>
      </c>
      <c r="C12" s="1027">
        <v>57826</v>
      </c>
      <c r="D12" s="1027">
        <v>8187</v>
      </c>
      <c r="E12" s="1027">
        <v>40692</v>
      </c>
      <c r="F12" s="1028"/>
      <c r="G12" s="1029"/>
      <c r="H12" s="1028"/>
      <c r="K12" s="991"/>
      <c r="L12" s="991"/>
      <c r="M12" s="991"/>
    </row>
    <row r="13" spans="1:13" ht="15" customHeight="1">
      <c r="A13" s="1030"/>
      <c r="B13" s="433"/>
      <c r="C13" s="433"/>
      <c r="D13" s="433"/>
      <c r="E13" s="433"/>
      <c r="F13" s="558"/>
      <c r="G13" s="558"/>
      <c r="H13" s="558"/>
      <c r="K13" s="991"/>
      <c r="L13" s="991"/>
      <c r="M13" s="991"/>
    </row>
    <row r="16" spans="1:13" ht="15" customHeight="1">
      <c r="A16" s="996"/>
      <c r="B16" s="996"/>
      <c r="C16" s="997"/>
      <c r="D16" s="998"/>
      <c r="E16" s="998"/>
      <c r="F16" s="998"/>
      <c r="G16" s="999"/>
      <c r="H16" s="1000" t="s">
        <v>2</v>
      </c>
    </row>
    <row r="17" spans="1:8" ht="16.149999999999999" customHeight="1">
      <c r="A17" s="1001"/>
      <c r="B17" s="1002" t="s">
        <v>711</v>
      </c>
      <c r="C17" s="1003" t="s">
        <v>238</v>
      </c>
      <c r="D17" s="1004"/>
      <c r="E17" s="1005"/>
      <c r="F17" s="1006" t="s">
        <v>457</v>
      </c>
      <c r="G17" s="1004"/>
      <c r="H17" s="1005"/>
    </row>
    <row r="18" spans="1:8" ht="16.899999999999999" customHeight="1">
      <c r="A18" s="1007" t="s">
        <v>3</v>
      </c>
      <c r="B18" s="1008" t="s">
        <v>237</v>
      </c>
      <c r="C18" s="1009"/>
      <c r="D18" s="1009"/>
      <c r="E18" s="1009"/>
      <c r="F18" s="1009" t="s">
        <v>4</v>
      </c>
      <c r="G18" s="1009" t="s">
        <v>4</v>
      </c>
      <c r="H18" s="1010"/>
    </row>
    <row r="19" spans="1:8" ht="17.25">
      <c r="A19" s="1011"/>
      <c r="B19" s="1012" t="s">
        <v>453</v>
      </c>
      <c r="C19" s="1009" t="s">
        <v>712</v>
      </c>
      <c r="D19" s="1009" t="s">
        <v>557</v>
      </c>
      <c r="E19" s="1009" t="s">
        <v>556</v>
      </c>
      <c r="F19" s="1013" t="s">
        <v>242</v>
      </c>
      <c r="G19" s="1013" t="s">
        <v>462</v>
      </c>
      <c r="H19" s="1014" t="s">
        <v>463</v>
      </c>
    </row>
    <row r="20" spans="1:8" ht="9.6" customHeight="1">
      <c r="A20" s="1015" t="s">
        <v>464</v>
      </c>
      <c r="B20" s="1016">
        <v>2</v>
      </c>
      <c r="C20" s="1017">
        <v>3</v>
      </c>
      <c r="D20" s="1017">
        <v>4</v>
      </c>
      <c r="E20" s="1017">
        <v>5</v>
      </c>
      <c r="F20" s="1017">
        <v>6</v>
      </c>
      <c r="G20" s="1017">
        <v>7</v>
      </c>
      <c r="H20" s="1018">
        <v>8</v>
      </c>
    </row>
    <row r="21" spans="1:8" ht="24" customHeight="1">
      <c r="A21" s="1020" t="s">
        <v>465</v>
      </c>
      <c r="B21" s="1021">
        <v>64782842</v>
      </c>
      <c r="C21" s="467">
        <v>12589524</v>
      </c>
      <c r="D21" s="467">
        <v>17229444</v>
      </c>
      <c r="E21" s="467">
        <v>20717232</v>
      </c>
      <c r="F21" s="1022">
        <v>0.19433423436409289</v>
      </c>
      <c r="G21" s="1022">
        <v>0.26595690260084609</v>
      </c>
      <c r="H21" s="1022">
        <v>0.31979504696629396</v>
      </c>
    </row>
    <row r="22" spans="1:8" ht="24" customHeight="1">
      <c r="A22" s="1023" t="s">
        <v>466</v>
      </c>
      <c r="B22" s="469">
        <v>80243000</v>
      </c>
      <c r="C22" s="467">
        <v>12609252</v>
      </c>
      <c r="D22" s="467">
        <v>17237173</v>
      </c>
      <c r="E22" s="467">
        <v>23100036</v>
      </c>
      <c r="F22" s="1024">
        <v>0.15713834228530837</v>
      </c>
      <c r="G22" s="560">
        <v>0.21481217053200902</v>
      </c>
      <c r="H22" s="468">
        <v>0.28787602656929578</v>
      </c>
    </row>
    <row r="23" spans="1:8" ht="24" customHeight="1">
      <c r="A23" s="1025" t="s">
        <v>467</v>
      </c>
      <c r="B23" s="1026">
        <f>B21-B22</f>
        <v>-15460158</v>
      </c>
      <c r="C23" s="1027">
        <v>-19728</v>
      </c>
      <c r="D23" s="1027">
        <v>-7728</v>
      </c>
      <c r="E23" s="1027">
        <v>-2382805</v>
      </c>
      <c r="F23" s="1028">
        <v>1.2760542291999862E-3</v>
      </c>
      <c r="G23" s="1032">
        <v>4.9986552530705052E-4</v>
      </c>
      <c r="H23" s="1028">
        <v>0.15412552704830054</v>
      </c>
    </row>
    <row r="27" spans="1:8" ht="15" customHeight="1">
      <c r="A27" s="996"/>
      <c r="B27" s="996"/>
      <c r="C27" s="997"/>
      <c r="D27" s="998"/>
      <c r="E27" s="998"/>
      <c r="F27" s="998"/>
      <c r="G27" s="999"/>
      <c r="H27" s="1000" t="s">
        <v>2</v>
      </c>
    </row>
    <row r="28" spans="1:8" ht="16.149999999999999" customHeight="1">
      <c r="A28" s="1001"/>
      <c r="B28" s="1002" t="s">
        <v>711</v>
      </c>
      <c r="C28" s="1003" t="s">
        <v>238</v>
      </c>
      <c r="D28" s="1004"/>
      <c r="E28" s="1005"/>
      <c r="F28" s="1006" t="s">
        <v>457</v>
      </c>
      <c r="G28" s="1004"/>
      <c r="H28" s="1005"/>
    </row>
    <row r="29" spans="1:8" ht="16.899999999999999" customHeight="1">
      <c r="A29" s="1007" t="s">
        <v>3</v>
      </c>
      <c r="B29" s="1008" t="s">
        <v>237</v>
      </c>
      <c r="C29" s="1009"/>
      <c r="D29" s="1009"/>
      <c r="E29" s="1009"/>
      <c r="F29" s="1009" t="s">
        <v>4</v>
      </c>
      <c r="G29" s="1009" t="s">
        <v>4</v>
      </c>
      <c r="H29" s="1010"/>
    </row>
    <row r="30" spans="1:8" ht="17.25">
      <c r="A30" s="1011"/>
      <c r="B30" s="1012" t="s">
        <v>453</v>
      </c>
      <c r="C30" s="1009" t="s">
        <v>713</v>
      </c>
      <c r="D30" s="1009" t="s">
        <v>714</v>
      </c>
      <c r="E30" s="1009" t="s">
        <v>589</v>
      </c>
      <c r="F30" s="1013" t="s">
        <v>242</v>
      </c>
      <c r="G30" s="1013" t="s">
        <v>462</v>
      </c>
      <c r="H30" s="1014" t="s">
        <v>463</v>
      </c>
    </row>
    <row r="31" spans="1:8" ht="9.6" customHeight="1">
      <c r="A31" s="1015" t="s">
        <v>464</v>
      </c>
      <c r="B31" s="1016">
        <v>2</v>
      </c>
      <c r="C31" s="1017">
        <v>3</v>
      </c>
      <c r="D31" s="1017">
        <v>4</v>
      </c>
      <c r="E31" s="1017">
        <v>5</v>
      </c>
      <c r="F31" s="1017">
        <v>6</v>
      </c>
      <c r="G31" s="1017">
        <v>7</v>
      </c>
      <c r="H31" s="1018">
        <v>8</v>
      </c>
    </row>
    <row r="32" spans="1:8" ht="24" customHeight="1">
      <c r="A32" s="1020" t="s">
        <v>465</v>
      </c>
      <c r="B32" s="1021">
        <v>64782842</v>
      </c>
      <c r="C32" s="467">
        <v>24614790</v>
      </c>
      <c r="D32" s="467">
        <v>28834332</v>
      </c>
      <c r="E32" s="467"/>
      <c r="F32" s="1022">
        <v>0.37995847727705434</v>
      </c>
      <c r="G32" s="1022">
        <v>0.44509211250719749</v>
      </c>
      <c r="H32" s="1022"/>
    </row>
    <row r="33" spans="1:8" ht="24" customHeight="1">
      <c r="A33" s="1023" t="s">
        <v>466</v>
      </c>
      <c r="B33" s="469">
        <v>80243000</v>
      </c>
      <c r="C33" s="467">
        <v>26871258</v>
      </c>
      <c r="D33" s="467">
        <v>31225965</v>
      </c>
      <c r="E33" s="467"/>
      <c r="F33" s="1024">
        <v>0.33487354660219582</v>
      </c>
      <c r="G33" s="560">
        <v>0.38914254202858817</v>
      </c>
      <c r="H33" s="468"/>
    </row>
    <row r="34" spans="1:8" ht="27.75" customHeight="1">
      <c r="A34" s="1025" t="s">
        <v>467</v>
      </c>
      <c r="B34" s="1026">
        <f>B32-B33</f>
        <v>-15460158</v>
      </c>
      <c r="C34" s="1027">
        <v>-2256468</v>
      </c>
      <c r="D34" s="1027">
        <v>-2391633</v>
      </c>
      <c r="E34" s="1027"/>
      <c r="F34" s="1028">
        <v>0.14595374769132372</v>
      </c>
      <c r="G34" s="1028">
        <v>0.15469654320479778</v>
      </c>
      <c r="H34" s="1028"/>
    </row>
  </sheetData>
  <printOptions horizontalCentered="1"/>
  <pageMargins left="0.74803149606299213" right="0.55118110236220474" top="0.98425196850393704" bottom="0.98425196850393704" header="0.43307086614173229" footer="0.51181102362204722"/>
  <pageSetup paperSize="9" scale="75" firstPageNumber="63" orientation="landscape" useFirstPageNumber="1" r:id="rId1"/>
  <headerFooter alignWithMargins="0">
    <oddHeader>&amp;C&amp;12-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showGridLines="0" zoomScale="75" zoomScaleNormal="75" zoomScaleSheetLayoutView="75" workbookViewId="0">
      <selection activeCell="D7" sqref="D7"/>
    </sheetView>
  </sheetViews>
  <sheetFormatPr defaultColWidth="9.28515625" defaultRowHeight="15"/>
  <cols>
    <col min="1" max="1" width="103.140625" style="1034" customWidth="1"/>
    <col min="2" max="2" width="20.5703125" style="1034" customWidth="1"/>
    <col min="3" max="3" width="19.42578125" style="1091" customWidth="1"/>
    <col min="4" max="4" width="16.7109375" style="1034" customWidth="1"/>
    <col min="5" max="5" width="9.28515625" style="1034"/>
    <col min="6" max="6" width="8.42578125" style="1034" customWidth="1"/>
    <col min="7" max="7" width="16.7109375" style="1034" customWidth="1"/>
    <col min="8" max="8" width="21.7109375" style="1034" customWidth="1"/>
    <col min="9" max="9" width="21.28515625" style="1034" customWidth="1"/>
    <col min="10" max="245" width="9.28515625" style="1034"/>
    <col min="246" max="246" width="103.140625" style="1034" customWidth="1"/>
    <col min="247" max="247" width="20.5703125" style="1034" customWidth="1"/>
    <col min="248" max="248" width="19.42578125" style="1034" customWidth="1"/>
    <col min="249" max="249" width="16.7109375" style="1034" customWidth="1"/>
    <col min="250" max="250" width="12.85546875" style="1034" customWidth="1"/>
    <col min="251" max="251" width="11" style="1034" bestFit="1" customWidth="1"/>
    <col min="252" max="256" width="9.28515625" style="1034"/>
    <col min="257" max="257" width="103.140625" style="1034" customWidth="1"/>
    <col min="258" max="258" width="20.5703125" style="1034" customWidth="1"/>
    <col min="259" max="259" width="19.42578125" style="1034" customWidth="1"/>
    <col min="260" max="260" width="16.7109375" style="1034" customWidth="1"/>
    <col min="261" max="261" width="9.28515625" style="1034"/>
    <col min="262" max="262" width="8.42578125" style="1034" customWidth="1"/>
    <col min="263" max="263" width="16.7109375" style="1034" customWidth="1"/>
    <col min="264" max="264" width="21.7109375" style="1034" customWidth="1"/>
    <col min="265" max="265" width="21.28515625" style="1034" customWidth="1"/>
    <col min="266" max="501" width="9.28515625" style="1034"/>
    <col min="502" max="502" width="103.140625" style="1034" customWidth="1"/>
    <col min="503" max="503" width="20.5703125" style="1034" customWidth="1"/>
    <col min="504" max="504" width="19.42578125" style="1034" customWidth="1"/>
    <col min="505" max="505" width="16.7109375" style="1034" customWidth="1"/>
    <col min="506" max="506" width="12.85546875" style="1034" customWidth="1"/>
    <col min="507" max="507" width="11" style="1034" bestFit="1" customWidth="1"/>
    <col min="508" max="512" width="9.28515625" style="1034"/>
    <col min="513" max="513" width="103.140625" style="1034" customWidth="1"/>
    <col min="514" max="514" width="20.5703125" style="1034" customWidth="1"/>
    <col min="515" max="515" width="19.42578125" style="1034" customWidth="1"/>
    <col min="516" max="516" width="16.7109375" style="1034" customWidth="1"/>
    <col min="517" max="517" width="9.28515625" style="1034"/>
    <col min="518" max="518" width="8.42578125" style="1034" customWidth="1"/>
    <col min="519" max="519" width="16.7109375" style="1034" customWidth="1"/>
    <col min="520" max="520" width="21.7109375" style="1034" customWidth="1"/>
    <col min="521" max="521" width="21.28515625" style="1034" customWidth="1"/>
    <col min="522" max="757" width="9.28515625" style="1034"/>
    <col min="758" max="758" width="103.140625" style="1034" customWidth="1"/>
    <col min="759" max="759" width="20.5703125" style="1034" customWidth="1"/>
    <col min="760" max="760" width="19.42578125" style="1034" customWidth="1"/>
    <col min="761" max="761" width="16.7109375" style="1034" customWidth="1"/>
    <col min="762" max="762" width="12.85546875" style="1034" customWidth="1"/>
    <col min="763" max="763" width="11" style="1034" bestFit="1" customWidth="1"/>
    <col min="764" max="768" width="9.28515625" style="1034"/>
    <col min="769" max="769" width="103.140625" style="1034" customWidth="1"/>
    <col min="770" max="770" width="20.5703125" style="1034" customWidth="1"/>
    <col min="771" max="771" width="19.42578125" style="1034" customWidth="1"/>
    <col min="772" max="772" width="16.7109375" style="1034" customWidth="1"/>
    <col min="773" max="773" width="9.28515625" style="1034"/>
    <col min="774" max="774" width="8.42578125" style="1034" customWidth="1"/>
    <col min="775" max="775" width="16.7109375" style="1034" customWidth="1"/>
    <col min="776" max="776" width="21.7109375" style="1034" customWidth="1"/>
    <col min="777" max="777" width="21.28515625" style="1034" customWidth="1"/>
    <col min="778" max="1013" width="9.28515625" style="1034"/>
    <col min="1014" max="1014" width="103.140625" style="1034" customWidth="1"/>
    <col min="1015" max="1015" width="20.5703125" style="1034" customWidth="1"/>
    <col min="1016" max="1016" width="19.42578125" style="1034" customWidth="1"/>
    <col min="1017" max="1017" width="16.7109375" style="1034" customWidth="1"/>
    <col min="1018" max="1018" width="12.85546875" style="1034" customWidth="1"/>
    <col min="1019" max="1019" width="11" style="1034" bestFit="1" customWidth="1"/>
    <col min="1020" max="1024" width="9.28515625" style="1034"/>
    <col min="1025" max="1025" width="103.140625" style="1034" customWidth="1"/>
    <col min="1026" max="1026" width="20.5703125" style="1034" customWidth="1"/>
    <col min="1027" max="1027" width="19.42578125" style="1034" customWidth="1"/>
    <col min="1028" max="1028" width="16.7109375" style="1034" customWidth="1"/>
    <col min="1029" max="1029" width="9.28515625" style="1034"/>
    <col min="1030" max="1030" width="8.42578125" style="1034" customWidth="1"/>
    <col min="1031" max="1031" width="16.7109375" style="1034" customWidth="1"/>
    <col min="1032" max="1032" width="21.7109375" style="1034" customWidth="1"/>
    <col min="1033" max="1033" width="21.28515625" style="1034" customWidth="1"/>
    <col min="1034" max="1269" width="9.28515625" style="1034"/>
    <col min="1270" max="1270" width="103.140625" style="1034" customWidth="1"/>
    <col min="1271" max="1271" width="20.5703125" style="1034" customWidth="1"/>
    <col min="1272" max="1272" width="19.42578125" style="1034" customWidth="1"/>
    <col min="1273" max="1273" width="16.7109375" style="1034" customWidth="1"/>
    <col min="1274" max="1274" width="12.85546875" style="1034" customWidth="1"/>
    <col min="1275" max="1275" width="11" style="1034" bestFit="1" customWidth="1"/>
    <col min="1276" max="1280" width="9.28515625" style="1034"/>
    <col min="1281" max="1281" width="103.140625" style="1034" customWidth="1"/>
    <col min="1282" max="1282" width="20.5703125" style="1034" customWidth="1"/>
    <col min="1283" max="1283" width="19.42578125" style="1034" customWidth="1"/>
    <col min="1284" max="1284" width="16.7109375" style="1034" customWidth="1"/>
    <col min="1285" max="1285" width="9.28515625" style="1034"/>
    <col min="1286" max="1286" width="8.42578125" style="1034" customWidth="1"/>
    <col min="1287" max="1287" width="16.7109375" style="1034" customWidth="1"/>
    <col min="1288" max="1288" width="21.7109375" style="1034" customWidth="1"/>
    <col min="1289" max="1289" width="21.28515625" style="1034" customWidth="1"/>
    <col min="1290" max="1525" width="9.28515625" style="1034"/>
    <col min="1526" max="1526" width="103.140625" style="1034" customWidth="1"/>
    <col min="1527" max="1527" width="20.5703125" style="1034" customWidth="1"/>
    <col min="1528" max="1528" width="19.42578125" style="1034" customWidth="1"/>
    <col min="1529" max="1529" width="16.7109375" style="1034" customWidth="1"/>
    <col min="1530" max="1530" width="12.85546875" style="1034" customWidth="1"/>
    <col min="1531" max="1531" width="11" style="1034" bestFit="1" customWidth="1"/>
    <col min="1532" max="1536" width="9.28515625" style="1034"/>
    <col min="1537" max="1537" width="103.140625" style="1034" customWidth="1"/>
    <col min="1538" max="1538" width="20.5703125" style="1034" customWidth="1"/>
    <col min="1539" max="1539" width="19.42578125" style="1034" customWidth="1"/>
    <col min="1540" max="1540" width="16.7109375" style="1034" customWidth="1"/>
    <col min="1541" max="1541" width="9.28515625" style="1034"/>
    <col min="1542" max="1542" width="8.42578125" style="1034" customWidth="1"/>
    <col min="1543" max="1543" width="16.7109375" style="1034" customWidth="1"/>
    <col min="1544" max="1544" width="21.7109375" style="1034" customWidth="1"/>
    <col min="1545" max="1545" width="21.28515625" style="1034" customWidth="1"/>
    <col min="1546" max="1781" width="9.28515625" style="1034"/>
    <col min="1782" max="1782" width="103.140625" style="1034" customWidth="1"/>
    <col min="1783" max="1783" width="20.5703125" style="1034" customWidth="1"/>
    <col min="1784" max="1784" width="19.42578125" style="1034" customWidth="1"/>
    <col min="1785" max="1785" width="16.7109375" style="1034" customWidth="1"/>
    <col min="1786" max="1786" width="12.85546875" style="1034" customWidth="1"/>
    <col min="1787" max="1787" width="11" style="1034" bestFit="1" customWidth="1"/>
    <col min="1788" max="1792" width="9.28515625" style="1034"/>
    <col min="1793" max="1793" width="103.140625" style="1034" customWidth="1"/>
    <col min="1794" max="1794" width="20.5703125" style="1034" customWidth="1"/>
    <col min="1795" max="1795" width="19.42578125" style="1034" customWidth="1"/>
    <col min="1796" max="1796" width="16.7109375" style="1034" customWidth="1"/>
    <col min="1797" max="1797" width="9.28515625" style="1034"/>
    <col min="1798" max="1798" width="8.42578125" style="1034" customWidth="1"/>
    <col min="1799" max="1799" width="16.7109375" style="1034" customWidth="1"/>
    <col min="1800" max="1800" width="21.7109375" style="1034" customWidth="1"/>
    <col min="1801" max="1801" width="21.28515625" style="1034" customWidth="1"/>
    <col min="1802" max="2037" width="9.28515625" style="1034"/>
    <col min="2038" max="2038" width="103.140625" style="1034" customWidth="1"/>
    <col min="2039" max="2039" width="20.5703125" style="1034" customWidth="1"/>
    <col min="2040" max="2040" width="19.42578125" style="1034" customWidth="1"/>
    <col min="2041" max="2041" width="16.7109375" style="1034" customWidth="1"/>
    <col min="2042" max="2042" width="12.85546875" style="1034" customWidth="1"/>
    <col min="2043" max="2043" width="11" style="1034" bestFit="1" customWidth="1"/>
    <col min="2044" max="2048" width="9.28515625" style="1034"/>
    <col min="2049" max="2049" width="103.140625" style="1034" customWidth="1"/>
    <col min="2050" max="2050" width="20.5703125" style="1034" customWidth="1"/>
    <col min="2051" max="2051" width="19.42578125" style="1034" customWidth="1"/>
    <col min="2052" max="2052" width="16.7109375" style="1034" customWidth="1"/>
    <col min="2053" max="2053" width="9.28515625" style="1034"/>
    <col min="2054" max="2054" width="8.42578125" style="1034" customWidth="1"/>
    <col min="2055" max="2055" width="16.7109375" style="1034" customWidth="1"/>
    <col min="2056" max="2056" width="21.7109375" style="1034" customWidth="1"/>
    <col min="2057" max="2057" width="21.28515625" style="1034" customWidth="1"/>
    <col min="2058" max="2293" width="9.28515625" style="1034"/>
    <col min="2294" max="2294" width="103.140625" style="1034" customWidth="1"/>
    <col min="2295" max="2295" width="20.5703125" style="1034" customWidth="1"/>
    <col min="2296" max="2296" width="19.42578125" style="1034" customWidth="1"/>
    <col min="2297" max="2297" width="16.7109375" style="1034" customWidth="1"/>
    <col min="2298" max="2298" width="12.85546875" style="1034" customWidth="1"/>
    <col min="2299" max="2299" width="11" style="1034" bestFit="1" customWidth="1"/>
    <col min="2300" max="2304" width="9.28515625" style="1034"/>
    <col min="2305" max="2305" width="103.140625" style="1034" customWidth="1"/>
    <col min="2306" max="2306" width="20.5703125" style="1034" customWidth="1"/>
    <col min="2307" max="2307" width="19.42578125" style="1034" customWidth="1"/>
    <col min="2308" max="2308" width="16.7109375" style="1034" customWidth="1"/>
    <col min="2309" max="2309" width="9.28515625" style="1034"/>
    <col min="2310" max="2310" width="8.42578125" style="1034" customWidth="1"/>
    <col min="2311" max="2311" width="16.7109375" style="1034" customWidth="1"/>
    <col min="2312" max="2312" width="21.7109375" style="1034" customWidth="1"/>
    <col min="2313" max="2313" width="21.28515625" style="1034" customWidth="1"/>
    <col min="2314" max="2549" width="9.28515625" style="1034"/>
    <col min="2550" max="2550" width="103.140625" style="1034" customWidth="1"/>
    <col min="2551" max="2551" width="20.5703125" style="1034" customWidth="1"/>
    <col min="2552" max="2552" width="19.42578125" style="1034" customWidth="1"/>
    <col min="2553" max="2553" width="16.7109375" style="1034" customWidth="1"/>
    <col min="2554" max="2554" width="12.85546875" style="1034" customWidth="1"/>
    <col min="2555" max="2555" width="11" style="1034" bestFit="1" customWidth="1"/>
    <col min="2556" max="2560" width="9.28515625" style="1034"/>
    <col min="2561" max="2561" width="103.140625" style="1034" customWidth="1"/>
    <col min="2562" max="2562" width="20.5703125" style="1034" customWidth="1"/>
    <col min="2563" max="2563" width="19.42578125" style="1034" customWidth="1"/>
    <col min="2564" max="2564" width="16.7109375" style="1034" customWidth="1"/>
    <col min="2565" max="2565" width="9.28515625" style="1034"/>
    <col min="2566" max="2566" width="8.42578125" style="1034" customWidth="1"/>
    <col min="2567" max="2567" width="16.7109375" style="1034" customWidth="1"/>
    <col min="2568" max="2568" width="21.7109375" style="1034" customWidth="1"/>
    <col min="2569" max="2569" width="21.28515625" style="1034" customWidth="1"/>
    <col min="2570" max="2805" width="9.28515625" style="1034"/>
    <col min="2806" max="2806" width="103.140625" style="1034" customWidth="1"/>
    <col min="2807" max="2807" width="20.5703125" style="1034" customWidth="1"/>
    <col min="2808" max="2808" width="19.42578125" style="1034" customWidth="1"/>
    <col min="2809" max="2809" width="16.7109375" style="1034" customWidth="1"/>
    <col min="2810" max="2810" width="12.85546875" style="1034" customWidth="1"/>
    <col min="2811" max="2811" width="11" style="1034" bestFit="1" customWidth="1"/>
    <col min="2812" max="2816" width="9.28515625" style="1034"/>
    <col min="2817" max="2817" width="103.140625" style="1034" customWidth="1"/>
    <col min="2818" max="2818" width="20.5703125" style="1034" customWidth="1"/>
    <col min="2819" max="2819" width="19.42578125" style="1034" customWidth="1"/>
    <col min="2820" max="2820" width="16.7109375" style="1034" customWidth="1"/>
    <col min="2821" max="2821" width="9.28515625" style="1034"/>
    <col min="2822" max="2822" width="8.42578125" style="1034" customWidth="1"/>
    <col min="2823" max="2823" width="16.7109375" style="1034" customWidth="1"/>
    <col min="2824" max="2824" width="21.7109375" style="1034" customWidth="1"/>
    <col min="2825" max="2825" width="21.28515625" style="1034" customWidth="1"/>
    <col min="2826" max="3061" width="9.28515625" style="1034"/>
    <col min="3062" max="3062" width="103.140625" style="1034" customWidth="1"/>
    <col min="3063" max="3063" width="20.5703125" style="1034" customWidth="1"/>
    <col min="3064" max="3064" width="19.42578125" style="1034" customWidth="1"/>
    <col min="3065" max="3065" width="16.7109375" style="1034" customWidth="1"/>
    <col min="3066" max="3066" width="12.85546875" style="1034" customWidth="1"/>
    <col min="3067" max="3067" width="11" style="1034" bestFit="1" customWidth="1"/>
    <col min="3068" max="3072" width="9.28515625" style="1034"/>
    <col min="3073" max="3073" width="103.140625" style="1034" customWidth="1"/>
    <col min="3074" max="3074" width="20.5703125" style="1034" customWidth="1"/>
    <col min="3075" max="3075" width="19.42578125" style="1034" customWidth="1"/>
    <col min="3076" max="3076" width="16.7109375" style="1034" customWidth="1"/>
    <col min="3077" max="3077" width="9.28515625" style="1034"/>
    <col min="3078" max="3078" width="8.42578125" style="1034" customWidth="1"/>
    <col min="3079" max="3079" width="16.7109375" style="1034" customWidth="1"/>
    <col min="3080" max="3080" width="21.7109375" style="1034" customWidth="1"/>
    <col min="3081" max="3081" width="21.28515625" style="1034" customWidth="1"/>
    <col min="3082" max="3317" width="9.28515625" style="1034"/>
    <col min="3318" max="3318" width="103.140625" style="1034" customWidth="1"/>
    <col min="3319" max="3319" width="20.5703125" style="1034" customWidth="1"/>
    <col min="3320" max="3320" width="19.42578125" style="1034" customWidth="1"/>
    <col min="3321" max="3321" width="16.7109375" style="1034" customWidth="1"/>
    <col min="3322" max="3322" width="12.85546875" style="1034" customWidth="1"/>
    <col min="3323" max="3323" width="11" style="1034" bestFit="1" customWidth="1"/>
    <col min="3324" max="3328" width="9.28515625" style="1034"/>
    <col min="3329" max="3329" width="103.140625" style="1034" customWidth="1"/>
    <col min="3330" max="3330" width="20.5703125" style="1034" customWidth="1"/>
    <col min="3331" max="3331" width="19.42578125" style="1034" customWidth="1"/>
    <col min="3332" max="3332" width="16.7109375" style="1034" customWidth="1"/>
    <col min="3333" max="3333" width="9.28515625" style="1034"/>
    <col min="3334" max="3334" width="8.42578125" style="1034" customWidth="1"/>
    <col min="3335" max="3335" width="16.7109375" style="1034" customWidth="1"/>
    <col min="3336" max="3336" width="21.7109375" style="1034" customWidth="1"/>
    <col min="3337" max="3337" width="21.28515625" style="1034" customWidth="1"/>
    <col min="3338" max="3573" width="9.28515625" style="1034"/>
    <col min="3574" max="3574" width="103.140625" style="1034" customWidth="1"/>
    <col min="3575" max="3575" width="20.5703125" style="1034" customWidth="1"/>
    <col min="3576" max="3576" width="19.42578125" style="1034" customWidth="1"/>
    <col min="3577" max="3577" width="16.7109375" style="1034" customWidth="1"/>
    <col min="3578" max="3578" width="12.85546875" style="1034" customWidth="1"/>
    <col min="3579" max="3579" width="11" style="1034" bestFit="1" customWidth="1"/>
    <col min="3580" max="3584" width="9.28515625" style="1034"/>
    <col min="3585" max="3585" width="103.140625" style="1034" customWidth="1"/>
    <col min="3586" max="3586" width="20.5703125" style="1034" customWidth="1"/>
    <col min="3587" max="3587" width="19.42578125" style="1034" customWidth="1"/>
    <col min="3588" max="3588" width="16.7109375" style="1034" customWidth="1"/>
    <col min="3589" max="3589" width="9.28515625" style="1034"/>
    <col min="3590" max="3590" width="8.42578125" style="1034" customWidth="1"/>
    <col min="3591" max="3591" width="16.7109375" style="1034" customWidth="1"/>
    <col min="3592" max="3592" width="21.7109375" style="1034" customWidth="1"/>
    <col min="3593" max="3593" width="21.28515625" style="1034" customWidth="1"/>
    <col min="3594" max="3829" width="9.28515625" style="1034"/>
    <col min="3830" max="3830" width="103.140625" style="1034" customWidth="1"/>
    <col min="3831" max="3831" width="20.5703125" style="1034" customWidth="1"/>
    <col min="3832" max="3832" width="19.42578125" style="1034" customWidth="1"/>
    <col min="3833" max="3833" width="16.7109375" style="1034" customWidth="1"/>
    <col min="3834" max="3834" width="12.85546875" style="1034" customWidth="1"/>
    <col min="3835" max="3835" width="11" style="1034" bestFit="1" customWidth="1"/>
    <col min="3836" max="3840" width="9.28515625" style="1034"/>
    <col min="3841" max="3841" width="103.140625" style="1034" customWidth="1"/>
    <col min="3842" max="3842" width="20.5703125" style="1034" customWidth="1"/>
    <col min="3843" max="3843" width="19.42578125" style="1034" customWidth="1"/>
    <col min="3844" max="3844" width="16.7109375" style="1034" customWidth="1"/>
    <col min="3845" max="3845" width="9.28515625" style="1034"/>
    <col min="3846" max="3846" width="8.42578125" style="1034" customWidth="1"/>
    <col min="3847" max="3847" width="16.7109375" style="1034" customWidth="1"/>
    <col min="3848" max="3848" width="21.7109375" style="1034" customWidth="1"/>
    <col min="3849" max="3849" width="21.28515625" style="1034" customWidth="1"/>
    <col min="3850" max="4085" width="9.28515625" style="1034"/>
    <col min="4086" max="4086" width="103.140625" style="1034" customWidth="1"/>
    <col min="4087" max="4087" width="20.5703125" style="1034" customWidth="1"/>
    <col min="4088" max="4088" width="19.42578125" style="1034" customWidth="1"/>
    <col min="4089" max="4089" width="16.7109375" style="1034" customWidth="1"/>
    <col min="4090" max="4090" width="12.85546875" style="1034" customWidth="1"/>
    <col min="4091" max="4091" width="11" style="1034" bestFit="1" customWidth="1"/>
    <col min="4092" max="4096" width="9.28515625" style="1034"/>
    <col min="4097" max="4097" width="103.140625" style="1034" customWidth="1"/>
    <col min="4098" max="4098" width="20.5703125" style="1034" customWidth="1"/>
    <col min="4099" max="4099" width="19.42578125" style="1034" customWidth="1"/>
    <col min="4100" max="4100" width="16.7109375" style="1034" customWidth="1"/>
    <col min="4101" max="4101" width="9.28515625" style="1034"/>
    <col min="4102" max="4102" width="8.42578125" style="1034" customWidth="1"/>
    <col min="4103" max="4103" width="16.7109375" style="1034" customWidth="1"/>
    <col min="4104" max="4104" width="21.7109375" style="1034" customWidth="1"/>
    <col min="4105" max="4105" width="21.28515625" style="1034" customWidth="1"/>
    <col min="4106" max="4341" width="9.28515625" style="1034"/>
    <col min="4342" max="4342" width="103.140625" style="1034" customWidth="1"/>
    <col min="4343" max="4343" width="20.5703125" style="1034" customWidth="1"/>
    <col min="4344" max="4344" width="19.42578125" style="1034" customWidth="1"/>
    <col min="4345" max="4345" width="16.7109375" style="1034" customWidth="1"/>
    <col min="4346" max="4346" width="12.85546875" style="1034" customWidth="1"/>
    <col min="4347" max="4347" width="11" style="1034" bestFit="1" customWidth="1"/>
    <col min="4348" max="4352" width="9.28515625" style="1034"/>
    <col min="4353" max="4353" width="103.140625" style="1034" customWidth="1"/>
    <col min="4354" max="4354" width="20.5703125" style="1034" customWidth="1"/>
    <col min="4355" max="4355" width="19.42578125" style="1034" customWidth="1"/>
    <col min="4356" max="4356" width="16.7109375" style="1034" customWidth="1"/>
    <col min="4357" max="4357" width="9.28515625" style="1034"/>
    <col min="4358" max="4358" width="8.42578125" style="1034" customWidth="1"/>
    <col min="4359" max="4359" width="16.7109375" style="1034" customWidth="1"/>
    <col min="4360" max="4360" width="21.7109375" style="1034" customWidth="1"/>
    <col min="4361" max="4361" width="21.28515625" style="1034" customWidth="1"/>
    <col min="4362" max="4597" width="9.28515625" style="1034"/>
    <col min="4598" max="4598" width="103.140625" style="1034" customWidth="1"/>
    <col min="4599" max="4599" width="20.5703125" style="1034" customWidth="1"/>
    <col min="4600" max="4600" width="19.42578125" style="1034" customWidth="1"/>
    <col min="4601" max="4601" width="16.7109375" style="1034" customWidth="1"/>
    <col min="4602" max="4602" width="12.85546875" style="1034" customWidth="1"/>
    <col min="4603" max="4603" width="11" style="1034" bestFit="1" customWidth="1"/>
    <col min="4604" max="4608" width="9.28515625" style="1034"/>
    <col min="4609" max="4609" width="103.140625" style="1034" customWidth="1"/>
    <col min="4610" max="4610" width="20.5703125" style="1034" customWidth="1"/>
    <col min="4611" max="4611" width="19.42578125" style="1034" customWidth="1"/>
    <col min="4612" max="4612" width="16.7109375" style="1034" customWidth="1"/>
    <col min="4613" max="4613" width="9.28515625" style="1034"/>
    <col min="4614" max="4614" width="8.42578125" style="1034" customWidth="1"/>
    <col min="4615" max="4615" width="16.7109375" style="1034" customWidth="1"/>
    <col min="4616" max="4616" width="21.7109375" style="1034" customWidth="1"/>
    <col min="4617" max="4617" width="21.28515625" style="1034" customWidth="1"/>
    <col min="4618" max="4853" width="9.28515625" style="1034"/>
    <col min="4854" max="4854" width="103.140625" style="1034" customWidth="1"/>
    <col min="4855" max="4855" width="20.5703125" style="1034" customWidth="1"/>
    <col min="4856" max="4856" width="19.42578125" style="1034" customWidth="1"/>
    <col min="4857" max="4857" width="16.7109375" style="1034" customWidth="1"/>
    <col min="4858" max="4858" width="12.85546875" style="1034" customWidth="1"/>
    <col min="4859" max="4859" width="11" style="1034" bestFit="1" customWidth="1"/>
    <col min="4860" max="4864" width="9.28515625" style="1034"/>
    <col min="4865" max="4865" width="103.140625" style="1034" customWidth="1"/>
    <col min="4866" max="4866" width="20.5703125" style="1034" customWidth="1"/>
    <col min="4867" max="4867" width="19.42578125" style="1034" customWidth="1"/>
    <col min="4868" max="4868" width="16.7109375" style="1034" customWidth="1"/>
    <col min="4869" max="4869" width="9.28515625" style="1034"/>
    <col min="4870" max="4870" width="8.42578125" style="1034" customWidth="1"/>
    <col min="4871" max="4871" width="16.7109375" style="1034" customWidth="1"/>
    <col min="4872" max="4872" width="21.7109375" style="1034" customWidth="1"/>
    <col min="4873" max="4873" width="21.28515625" style="1034" customWidth="1"/>
    <col min="4874" max="5109" width="9.28515625" style="1034"/>
    <col min="5110" max="5110" width="103.140625" style="1034" customWidth="1"/>
    <col min="5111" max="5111" width="20.5703125" style="1034" customWidth="1"/>
    <col min="5112" max="5112" width="19.42578125" style="1034" customWidth="1"/>
    <col min="5113" max="5113" width="16.7109375" style="1034" customWidth="1"/>
    <col min="5114" max="5114" width="12.85546875" style="1034" customWidth="1"/>
    <col min="5115" max="5115" width="11" style="1034" bestFit="1" customWidth="1"/>
    <col min="5116" max="5120" width="9.28515625" style="1034"/>
    <col min="5121" max="5121" width="103.140625" style="1034" customWidth="1"/>
    <col min="5122" max="5122" width="20.5703125" style="1034" customWidth="1"/>
    <col min="5123" max="5123" width="19.42578125" style="1034" customWidth="1"/>
    <col min="5124" max="5124" width="16.7109375" style="1034" customWidth="1"/>
    <col min="5125" max="5125" width="9.28515625" style="1034"/>
    <col min="5126" max="5126" width="8.42578125" style="1034" customWidth="1"/>
    <col min="5127" max="5127" width="16.7109375" style="1034" customWidth="1"/>
    <col min="5128" max="5128" width="21.7109375" style="1034" customWidth="1"/>
    <col min="5129" max="5129" width="21.28515625" style="1034" customWidth="1"/>
    <col min="5130" max="5365" width="9.28515625" style="1034"/>
    <col min="5366" max="5366" width="103.140625" style="1034" customWidth="1"/>
    <col min="5367" max="5367" width="20.5703125" style="1034" customWidth="1"/>
    <col min="5368" max="5368" width="19.42578125" style="1034" customWidth="1"/>
    <col min="5369" max="5369" width="16.7109375" style="1034" customWidth="1"/>
    <col min="5370" max="5370" width="12.85546875" style="1034" customWidth="1"/>
    <col min="5371" max="5371" width="11" style="1034" bestFit="1" customWidth="1"/>
    <col min="5372" max="5376" width="9.28515625" style="1034"/>
    <col min="5377" max="5377" width="103.140625" style="1034" customWidth="1"/>
    <col min="5378" max="5378" width="20.5703125" style="1034" customWidth="1"/>
    <col min="5379" max="5379" width="19.42578125" style="1034" customWidth="1"/>
    <col min="5380" max="5380" width="16.7109375" style="1034" customWidth="1"/>
    <col min="5381" max="5381" width="9.28515625" style="1034"/>
    <col min="5382" max="5382" width="8.42578125" style="1034" customWidth="1"/>
    <col min="5383" max="5383" width="16.7109375" style="1034" customWidth="1"/>
    <col min="5384" max="5384" width="21.7109375" style="1034" customWidth="1"/>
    <col min="5385" max="5385" width="21.28515625" style="1034" customWidth="1"/>
    <col min="5386" max="5621" width="9.28515625" style="1034"/>
    <col min="5622" max="5622" width="103.140625" style="1034" customWidth="1"/>
    <col min="5623" max="5623" width="20.5703125" style="1034" customWidth="1"/>
    <col min="5624" max="5624" width="19.42578125" style="1034" customWidth="1"/>
    <col min="5625" max="5625" width="16.7109375" style="1034" customWidth="1"/>
    <col min="5626" max="5626" width="12.85546875" style="1034" customWidth="1"/>
    <col min="5627" max="5627" width="11" style="1034" bestFit="1" customWidth="1"/>
    <col min="5628" max="5632" width="9.28515625" style="1034"/>
    <col min="5633" max="5633" width="103.140625" style="1034" customWidth="1"/>
    <col min="5634" max="5634" width="20.5703125" style="1034" customWidth="1"/>
    <col min="5635" max="5635" width="19.42578125" style="1034" customWidth="1"/>
    <col min="5636" max="5636" width="16.7109375" style="1034" customWidth="1"/>
    <col min="5637" max="5637" width="9.28515625" style="1034"/>
    <col min="5638" max="5638" width="8.42578125" style="1034" customWidth="1"/>
    <col min="5639" max="5639" width="16.7109375" style="1034" customWidth="1"/>
    <col min="5640" max="5640" width="21.7109375" style="1034" customWidth="1"/>
    <col min="5641" max="5641" width="21.28515625" style="1034" customWidth="1"/>
    <col min="5642" max="5877" width="9.28515625" style="1034"/>
    <col min="5878" max="5878" width="103.140625" style="1034" customWidth="1"/>
    <col min="5879" max="5879" width="20.5703125" style="1034" customWidth="1"/>
    <col min="5880" max="5880" width="19.42578125" style="1034" customWidth="1"/>
    <col min="5881" max="5881" width="16.7109375" style="1034" customWidth="1"/>
    <col min="5882" max="5882" width="12.85546875" style="1034" customWidth="1"/>
    <col min="5883" max="5883" width="11" style="1034" bestFit="1" customWidth="1"/>
    <col min="5884" max="5888" width="9.28515625" style="1034"/>
    <col min="5889" max="5889" width="103.140625" style="1034" customWidth="1"/>
    <col min="5890" max="5890" width="20.5703125" style="1034" customWidth="1"/>
    <col min="5891" max="5891" width="19.42578125" style="1034" customWidth="1"/>
    <col min="5892" max="5892" width="16.7109375" style="1034" customWidth="1"/>
    <col min="5893" max="5893" width="9.28515625" style="1034"/>
    <col min="5894" max="5894" width="8.42578125" style="1034" customWidth="1"/>
    <col min="5895" max="5895" width="16.7109375" style="1034" customWidth="1"/>
    <col min="5896" max="5896" width="21.7109375" style="1034" customWidth="1"/>
    <col min="5897" max="5897" width="21.28515625" style="1034" customWidth="1"/>
    <col min="5898" max="6133" width="9.28515625" style="1034"/>
    <col min="6134" max="6134" width="103.140625" style="1034" customWidth="1"/>
    <col min="6135" max="6135" width="20.5703125" style="1034" customWidth="1"/>
    <col min="6136" max="6136" width="19.42578125" style="1034" customWidth="1"/>
    <col min="6137" max="6137" width="16.7109375" style="1034" customWidth="1"/>
    <col min="6138" max="6138" width="12.85546875" style="1034" customWidth="1"/>
    <col min="6139" max="6139" width="11" style="1034" bestFit="1" customWidth="1"/>
    <col min="6140" max="6144" width="9.28515625" style="1034"/>
    <col min="6145" max="6145" width="103.140625" style="1034" customWidth="1"/>
    <col min="6146" max="6146" width="20.5703125" style="1034" customWidth="1"/>
    <col min="6147" max="6147" width="19.42578125" style="1034" customWidth="1"/>
    <col min="6148" max="6148" width="16.7109375" style="1034" customWidth="1"/>
    <col min="6149" max="6149" width="9.28515625" style="1034"/>
    <col min="6150" max="6150" width="8.42578125" style="1034" customWidth="1"/>
    <col min="6151" max="6151" width="16.7109375" style="1034" customWidth="1"/>
    <col min="6152" max="6152" width="21.7109375" style="1034" customWidth="1"/>
    <col min="6153" max="6153" width="21.28515625" style="1034" customWidth="1"/>
    <col min="6154" max="6389" width="9.28515625" style="1034"/>
    <col min="6390" max="6390" width="103.140625" style="1034" customWidth="1"/>
    <col min="6391" max="6391" width="20.5703125" style="1034" customWidth="1"/>
    <col min="6392" max="6392" width="19.42578125" style="1034" customWidth="1"/>
    <col min="6393" max="6393" width="16.7109375" style="1034" customWidth="1"/>
    <col min="6394" max="6394" width="12.85546875" style="1034" customWidth="1"/>
    <col min="6395" max="6395" width="11" style="1034" bestFit="1" customWidth="1"/>
    <col min="6396" max="6400" width="9.28515625" style="1034"/>
    <col min="6401" max="6401" width="103.140625" style="1034" customWidth="1"/>
    <col min="6402" max="6402" width="20.5703125" style="1034" customWidth="1"/>
    <col min="6403" max="6403" width="19.42578125" style="1034" customWidth="1"/>
    <col min="6404" max="6404" width="16.7109375" style="1034" customWidth="1"/>
    <col min="6405" max="6405" width="9.28515625" style="1034"/>
    <col min="6406" max="6406" width="8.42578125" style="1034" customWidth="1"/>
    <col min="6407" max="6407" width="16.7109375" style="1034" customWidth="1"/>
    <col min="6408" max="6408" width="21.7109375" style="1034" customWidth="1"/>
    <col min="6409" max="6409" width="21.28515625" style="1034" customWidth="1"/>
    <col min="6410" max="6645" width="9.28515625" style="1034"/>
    <col min="6646" max="6646" width="103.140625" style="1034" customWidth="1"/>
    <col min="6647" max="6647" width="20.5703125" style="1034" customWidth="1"/>
    <col min="6648" max="6648" width="19.42578125" style="1034" customWidth="1"/>
    <col min="6649" max="6649" width="16.7109375" style="1034" customWidth="1"/>
    <col min="6650" max="6650" width="12.85546875" style="1034" customWidth="1"/>
    <col min="6651" max="6651" width="11" style="1034" bestFit="1" customWidth="1"/>
    <col min="6652" max="6656" width="9.28515625" style="1034"/>
    <col min="6657" max="6657" width="103.140625" style="1034" customWidth="1"/>
    <col min="6658" max="6658" width="20.5703125" style="1034" customWidth="1"/>
    <col min="6659" max="6659" width="19.42578125" style="1034" customWidth="1"/>
    <col min="6660" max="6660" width="16.7109375" style="1034" customWidth="1"/>
    <col min="6661" max="6661" width="9.28515625" style="1034"/>
    <col min="6662" max="6662" width="8.42578125" style="1034" customWidth="1"/>
    <col min="6663" max="6663" width="16.7109375" style="1034" customWidth="1"/>
    <col min="6664" max="6664" width="21.7109375" style="1034" customWidth="1"/>
    <col min="6665" max="6665" width="21.28515625" style="1034" customWidth="1"/>
    <col min="6666" max="6901" width="9.28515625" style="1034"/>
    <col min="6902" max="6902" width="103.140625" style="1034" customWidth="1"/>
    <col min="6903" max="6903" width="20.5703125" style="1034" customWidth="1"/>
    <col min="6904" max="6904" width="19.42578125" style="1034" customWidth="1"/>
    <col min="6905" max="6905" width="16.7109375" style="1034" customWidth="1"/>
    <col min="6906" max="6906" width="12.85546875" style="1034" customWidth="1"/>
    <col min="6907" max="6907" width="11" style="1034" bestFit="1" customWidth="1"/>
    <col min="6908" max="6912" width="9.28515625" style="1034"/>
    <col min="6913" max="6913" width="103.140625" style="1034" customWidth="1"/>
    <col min="6914" max="6914" width="20.5703125" style="1034" customWidth="1"/>
    <col min="6915" max="6915" width="19.42578125" style="1034" customWidth="1"/>
    <col min="6916" max="6916" width="16.7109375" style="1034" customWidth="1"/>
    <col min="6917" max="6917" width="9.28515625" style="1034"/>
    <col min="6918" max="6918" width="8.42578125" style="1034" customWidth="1"/>
    <col min="6919" max="6919" width="16.7109375" style="1034" customWidth="1"/>
    <col min="6920" max="6920" width="21.7109375" style="1034" customWidth="1"/>
    <col min="6921" max="6921" width="21.28515625" style="1034" customWidth="1"/>
    <col min="6922" max="7157" width="9.28515625" style="1034"/>
    <col min="7158" max="7158" width="103.140625" style="1034" customWidth="1"/>
    <col min="7159" max="7159" width="20.5703125" style="1034" customWidth="1"/>
    <col min="7160" max="7160" width="19.42578125" style="1034" customWidth="1"/>
    <col min="7161" max="7161" width="16.7109375" style="1034" customWidth="1"/>
    <col min="7162" max="7162" width="12.85546875" style="1034" customWidth="1"/>
    <col min="7163" max="7163" width="11" style="1034" bestFit="1" customWidth="1"/>
    <col min="7164" max="7168" width="9.28515625" style="1034"/>
    <col min="7169" max="7169" width="103.140625" style="1034" customWidth="1"/>
    <col min="7170" max="7170" width="20.5703125" style="1034" customWidth="1"/>
    <col min="7171" max="7171" width="19.42578125" style="1034" customWidth="1"/>
    <col min="7172" max="7172" width="16.7109375" style="1034" customWidth="1"/>
    <col min="7173" max="7173" width="9.28515625" style="1034"/>
    <col min="7174" max="7174" width="8.42578125" style="1034" customWidth="1"/>
    <col min="7175" max="7175" width="16.7109375" style="1034" customWidth="1"/>
    <col min="7176" max="7176" width="21.7109375" style="1034" customWidth="1"/>
    <col min="7177" max="7177" width="21.28515625" style="1034" customWidth="1"/>
    <col min="7178" max="7413" width="9.28515625" style="1034"/>
    <col min="7414" max="7414" width="103.140625" style="1034" customWidth="1"/>
    <col min="7415" max="7415" width="20.5703125" style="1034" customWidth="1"/>
    <col min="7416" max="7416" width="19.42578125" style="1034" customWidth="1"/>
    <col min="7417" max="7417" width="16.7109375" style="1034" customWidth="1"/>
    <col min="7418" max="7418" width="12.85546875" style="1034" customWidth="1"/>
    <col min="7419" max="7419" width="11" style="1034" bestFit="1" customWidth="1"/>
    <col min="7420" max="7424" width="9.28515625" style="1034"/>
    <col min="7425" max="7425" width="103.140625" style="1034" customWidth="1"/>
    <col min="7426" max="7426" width="20.5703125" style="1034" customWidth="1"/>
    <col min="7427" max="7427" width="19.42578125" style="1034" customWidth="1"/>
    <col min="7428" max="7428" width="16.7109375" style="1034" customWidth="1"/>
    <col min="7429" max="7429" width="9.28515625" style="1034"/>
    <col min="7430" max="7430" width="8.42578125" style="1034" customWidth="1"/>
    <col min="7431" max="7431" width="16.7109375" style="1034" customWidth="1"/>
    <col min="7432" max="7432" width="21.7109375" style="1034" customWidth="1"/>
    <col min="7433" max="7433" width="21.28515625" style="1034" customWidth="1"/>
    <col min="7434" max="7669" width="9.28515625" style="1034"/>
    <col min="7670" max="7670" width="103.140625" style="1034" customWidth="1"/>
    <col min="7671" max="7671" width="20.5703125" style="1034" customWidth="1"/>
    <col min="7672" max="7672" width="19.42578125" style="1034" customWidth="1"/>
    <col min="7673" max="7673" width="16.7109375" style="1034" customWidth="1"/>
    <col min="7674" max="7674" width="12.85546875" style="1034" customWidth="1"/>
    <col min="7675" max="7675" width="11" style="1034" bestFit="1" customWidth="1"/>
    <col min="7676" max="7680" width="9.28515625" style="1034"/>
    <col min="7681" max="7681" width="103.140625" style="1034" customWidth="1"/>
    <col min="7682" max="7682" width="20.5703125" style="1034" customWidth="1"/>
    <col min="7683" max="7683" width="19.42578125" style="1034" customWidth="1"/>
    <col min="7684" max="7684" width="16.7109375" style="1034" customWidth="1"/>
    <col min="7685" max="7685" width="9.28515625" style="1034"/>
    <col min="7686" max="7686" width="8.42578125" style="1034" customWidth="1"/>
    <col min="7687" max="7687" width="16.7109375" style="1034" customWidth="1"/>
    <col min="7688" max="7688" width="21.7109375" style="1034" customWidth="1"/>
    <col min="7689" max="7689" width="21.28515625" style="1034" customWidth="1"/>
    <col min="7690" max="7925" width="9.28515625" style="1034"/>
    <col min="7926" max="7926" width="103.140625" style="1034" customWidth="1"/>
    <col min="7927" max="7927" width="20.5703125" style="1034" customWidth="1"/>
    <col min="7928" max="7928" width="19.42578125" style="1034" customWidth="1"/>
    <col min="7929" max="7929" width="16.7109375" style="1034" customWidth="1"/>
    <col min="7930" max="7930" width="12.85546875" style="1034" customWidth="1"/>
    <col min="7931" max="7931" width="11" style="1034" bestFit="1" customWidth="1"/>
    <col min="7932" max="7936" width="9.28515625" style="1034"/>
    <col min="7937" max="7937" width="103.140625" style="1034" customWidth="1"/>
    <col min="7938" max="7938" width="20.5703125" style="1034" customWidth="1"/>
    <col min="7939" max="7939" width="19.42578125" style="1034" customWidth="1"/>
    <col min="7940" max="7940" width="16.7109375" style="1034" customWidth="1"/>
    <col min="7941" max="7941" width="9.28515625" style="1034"/>
    <col min="7942" max="7942" width="8.42578125" style="1034" customWidth="1"/>
    <col min="7943" max="7943" width="16.7109375" style="1034" customWidth="1"/>
    <col min="7944" max="7944" width="21.7109375" style="1034" customWidth="1"/>
    <col min="7945" max="7945" width="21.28515625" style="1034" customWidth="1"/>
    <col min="7946" max="8181" width="9.28515625" style="1034"/>
    <col min="8182" max="8182" width="103.140625" style="1034" customWidth="1"/>
    <col min="8183" max="8183" width="20.5703125" style="1034" customWidth="1"/>
    <col min="8184" max="8184" width="19.42578125" style="1034" customWidth="1"/>
    <col min="8185" max="8185" width="16.7109375" style="1034" customWidth="1"/>
    <col min="8186" max="8186" width="12.85546875" style="1034" customWidth="1"/>
    <col min="8187" max="8187" width="11" style="1034" bestFit="1" customWidth="1"/>
    <col min="8188" max="8192" width="9.28515625" style="1034"/>
    <col min="8193" max="8193" width="103.140625" style="1034" customWidth="1"/>
    <col min="8194" max="8194" width="20.5703125" style="1034" customWidth="1"/>
    <col min="8195" max="8195" width="19.42578125" style="1034" customWidth="1"/>
    <col min="8196" max="8196" width="16.7109375" style="1034" customWidth="1"/>
    <col min="8197" max="8197" width="9.28515625" style="1034"/>
    <col min="8198" max="8198" width="8.42578125" style="1034" customWidth="1"/>
    <col min="8199" max="8199" width="16.7109375" style="1034" customWidth="1"/>
    <col min="8200" max="8200" width="21.7109375" style="1034" customWidth="1"/>
    <col min="8201" max="8201" width="21.28515625" style="1034" customWidth="1"/>
    <col min="8202" max="8437" width="9.28515625" style="1034"/>
    <col min="8438" max="8438" width="103.140625" style="1034" customWidth="1"/>
    <col min="8439" max="8439" width="20.5703125" style="1034" customWidth="1"/>
    <col min="8440" max="8440" width="19.42578125" style="1034" customWidth="1"/>
    <col min="8441" max="8441" width="16.7109375" style="1034" customWidth="1"/>
    <col min="8442" max="8442" width="12.85546875" style="1034" customWidth="1"/>
    <col min="8443" max="8443" width="11" style="1034" bestFit="1" customWidth="1"/>
    <col min="8444" max="8448" width="9.28515625" style="1034"/>
    <col min="8449" max="8449" width="103.140625" style="1034" customWidth="1"/>
    <col min="8450" max="8450" width="20.5703125" style="1034" customWidth="1"/>
    <col min="8451" max="8451" width="19.42578125" style="1034" customWidth="1"/>
    <col min="8452" max="8452" width="16.7109375" style="1034" customWidth="1"/>
    <col min="8453" max="8453" width="9.28515625" style="1034"/>
    <col min="8454" max="8454" width="8.42578125" style="1034" customWidth="1"/>
    <col min="8455" max="8455" width="16.7109375" style="1034" customWidth="1"/>
    <col min="8456" max="8456" width="21.7109375" style="1034" customWidth="1"/>
    <col min="8457" max="8457" width="21.28515625" style="1034" customWidth="1"/>
    <col min="8458" max="8693" width="9.28515625" style="1034"/>
    <col min="8694" max="8694" width="103.140625" style="1034" customWidth="1"/>
    <col min="8695" max="8695" width="20.5703125" style="1034" customWidth="1"/>
    <col min="8696" max="8696" width="19.42578125" style="1034" customWidth="1"/>
    <col min="8697" max="8697" width="16.7109375" style="1034" customWidth="1"/>
    <col min="8698" max="8698" width="12.85546875" style="1034" customWidth="1"/>
    <col min="8699" max="8699" width="11" style="1034" bestFit="1" customWidth="1"/>
    <col min="8700" max="8704" width="9.28515625" style="1034"/>
    <col min="8705" max="8705" width="103.140625" style="1034" customWidth="1"/>
    <col min="8706" max="8706" width="20.5703125" style="1034" customWidth="1"/>
    <col min="8707" max="8707" width="19.42578125" style="1034" customWidth="1"/>
    <col min="8708" max="8708" width="16.7109375" style="1034" customWidth="1"/>
    <col min="8709" max="8709" width="9.28515625" style="1034"/>
    <col min="8710" max="8710" width="8.42578125" style="1034" customWidth="1"/>
    <col min="8711" max="8711" width="16.7109375" style="1034" customWidth="1"/>
    <col min="8712" max="8712" width="21.7109375" style="1034" customWidth="1"/>
    <col min="8713" max="8713" width="21.28515625" style="1034" customWidth="1"/>
    <col min="8714" max="8949" width="9.28515625" style="1034"/>
    <col min="8950" max="8950" width="103.140625" style="1034" customWidth="1"/>
    <col min="8951" max="8951" width="20.5703125" style="1034" customWidth="1"/>
    <col min="8952" max="8952" width="19.42578125" style="1034" customWidth="1"/>
    <col min="8953" max="8953" width="16.7109375" style="1034" customWidth="1"/>
    <col min="8954" max="8954" width="12.85546875" style="1034" customWidth="1"/>
    <col min="8955" max="8955" width="11" style="1034" bestFit="1" customWidth="1"/>
    <col min="8956" max="8960" width="9.28515625" style="1034"/>
    <col min="8961" max="8961" width="103.140625" style="1034" customWidth="1"/>
    <col min="8962" max="8962" width="20.5703125" style="1034" customWidth="1"/>
    <col min="8963" max="8963" width="19.42578125" style="1034" customWidth="1"/>
    <col min="8964" max="8964" width="16.7109375" style="1034" customWidth="1"/>
    <col min="8965" max="8965" width="9.28515625" style="1034"/>
    <col min="8966" max="8966" width="8.42578125" style="1034" customWidth="1"/>
    <col min="8967" max="8967" width="16.7109375" style="1034" customWidth="1"/>
    <col min="8968" max="8968" width="21.7109375" style="1034" customWidth="1"/>
    <col min="8969" max="8969" width="21.28515625" style="1034" customWidth="1"/>
    <col min="8970" max="9205" width="9.28515625" style="1034"/>
    <col min="9206" max="9206" width="103.140625" style="1034" customWidth="1"/>
    <col min="9207" max="9207" width="20.5703125" style="1034" customWidth="1"/>
    <col min="9208" max="9208" width="19.42578125" style="1034" customWidth="1"/>
    <col min="9209" max="9209" width="16.7109375" style="1034" customWidth="1"/>
    <col min="9210" max="9210" width="12.85546875" style="1034" customWidth="1"/>
    <col min="9211" max="9211" width="11" style="1034" bestFit="1" customWidth="1"/>
    <col min="9212" max="9216" width="9.28515625" style="1034"/>
    <col min="9217" max="9217" width="103.140625" style="1034" customWidth="1"/>
    <col min="9218" max="9218" width="20.5703125" style="1034" customWidth="1"/>
    <col min="9219" max="9219" width="19.42578125" style="1034" customWidth="1"/>
    <col min="9220" max="9220" width="16.7109375" style="1034" customWidth="1"/>
    <col min="9221" max="9221" width="9.28515625" style="1034"/>
    <col min="9222" max="9222" width="8.42578125" style="1034" customWidth="1"/>
    <col min="9223" max="9223" width="16.7109375" style="1034" customWidth="1"/>
    <col min="9224" max="9224" width="21.7109375" style="1034" customWidth="1"/>
    <col min="9225" max="9225" width="21.28515625" style="1034" customWidth="1"/>
    <col min="9226" max="9461" width="9.28515625" style="1034"/>
    <col min="9462" max="9462" width="103.140625" style="1034" customWidth="1"/>
    <col min="9463" max="9463" width="20.5703125" style="1034" customWidth="1"/>
    <col min="9464" max="9464" width="19.42578125" style="1034" customWidth="1"/>
    <col min="9465" max="9465" width="16.7109375" style="1034" customWidth="1"/>
    <col min="9466" max="9466" width="12.85546875" style="1034" customWidth="1"/>
    <col min="9467" max="9467" width="11" style="1034" bestFit="1" customWidth="1"/>
    <col min="9468" max="9472" width="9.28515625" style="1034"/>
    <col min="9473" max="9473" width="103.140625" style="1034" customWidth="1"/>
    <col min="9474" max="9474" width="20.5703125" style="1034" customWidth="1"/>
    <col min="9475" max="9475" width="19.42578125" style="1034" customWidth="1"/>
    <col min="9476" max="9476" width="16.7109375" style="1034" customWidth="1"/>
    <col min="9477" max="9477" width="9.28515625" style="1034"/>
    <col min="9478" max="9478" width="8.42578125" style="1034" customWidth="1"/>
    <col min="9479" max="9479" width="16.7109375" style="1034" customWidth="1"/>
    <col min="9480" max="9480" width="21.7109375" style="1034" customWidth="1"/>
    <col min="9481" max="9481" width="21.28515625" style="1034" customWidth="1"/>
    <col min="9482" max="9717" width="9.28515625" style="1034"/>
    <col min="9718" max="9718" width="103.140625" style="1034" customWidth="1"/>
    <col min="9719" max="9719" width="20.5703125" style="1034" customWidth="1"/>
    <col min="9720" max="9720" width="19.42578125" style="1034" customWidth="1"/>
    <col min="9721" max="9721" width="16.7109375" style="1034" customWidth="1"/>
    <col min="9722" max="9722" width="12.85546875" style="1034" customWidth="1"/>
    <col min="9723" max="9723" width="11" style="1034" bestFit="1" customWidth="1"/>
    <col min="9724" max="9728" width="9.28515625" style="1034"/>
    <col min="9729" max="9729" width="103.140625" style="1034" customWidth="1"/>
    <col min="9730" max="9730" width="20.5703125" style="1034" customWidth="1"/>
    <col min="9731" max="9731" width="19.42578125" style="1034" customWidth="1"/>
    <col min="9732" max="9732" width="16.7109375" style="1034" customWidth="1"/>
    <col min="9733" max="9733" width="9.28515625" style="1034"/>
    <col min="9734" max="9734" width="8.42578125" style="1034" customWidth="1"/>
    <col min="9735" max="9735" width="16.7109375" style="1034" customWidth="1"/>
    <col min="9736" max="9736" width="21.7109375" style="1034" customWidth="1"/>
    <col min="9737" max="9737" width="21.28515625" style="1034" customWidth="1"/>
    <col min="9738" max="9973" width="9.28515625" style="1034"/>
    <col min="9974" max="9974" width="103.140625" style="1034" customWidth="1"/>
    <col min="9975" max="9975" width="20.5703125" style="1034" customWidth="1"/>
    <col min="9976" max="9976" width="19.42578125" style="1034" customWidth="1"/>
    <col min="9977" max="9977" width="16.7109375" style="1034" customWidth="1"/>
    <col min="9978" max="9978" width="12.85546875" style="1034" customWidth="1"/>
    <col min="9979" max="9979" width="11" style="1034" bestFit="1" customWidth="1"/>
    <col min="9980" max="9984" width="9.28515625" style="1034"/>
    <col min="9985" max="9985" width="103.140625" style="1034" customWidth="1"/>
    <col min="9986" max="9986" width="20.5703125" style="1034" customWidth="1"/>
    <col min="9987" max="9987" width="19.42578125" style="1034" customWidth="1"/>
    <col min="9988" max="9988" width="16.7109375" style="1034" customWidth="1"/>
    <col min="9989" max="9989" width="9.28515625" style="1034"/>
    <col min="9990" max="9990" width="8.42578125" style="1034" customWidth="1"/>
    <col min="9991" max="9991" width="16.7109375" style="1034" customWidth="1"/>
    <col min="9992" max="9992" width="21.7109375" style="1034" customWidth="1"/>
    <col min="9993" max="9993" width="21.28515625" style="1034" customWidth="1"/>
    <col min="9994" max="10229" width="9.28515625" style="1034"/>
    <col min="10230" max="10230" width="103.140625" style="1034" customWidth="1"/>
    <col min="10231" max="10231" width="20.5703125" style="1034" customWidth="1"/>
    <col min="10232" max="10232" width="19.42578125" style="1034" customWidth="1"/>
    <col min="10233" max="10233" width="16.7109375" style="1034" customWidth="1"/>
    <col min="10234" max="10234" width="12.85546875" style="1034" customWidth="1"/>
    <col min="10235" max="10235" width="11" style="1034" bestFit="1" customWidth="1"/>
    <col min="10236" max="10240" width="9.28515625" style="1034"/>
    <col min="10241" max="10241" width="103.140625" style="1034" customWidth="1"/>
    <col min="10242" max="10242" width="20.5703125" style="1034" customWidth="1"/>
    <col min="10243" max="10243" width="19.42578125" style="1034" customWidth="1"/>
    <col min="10244" max="10244" width="16.7109375" style="1034" customWidth="1"/>
    <col min="10245" max="10245" width="9.28515625" style="1034"/>
    <col min="10246" max="10246" width="8.42578125" style="1034" customWidth="1"/>
    <col min="10247" max="10247" width="16.7109375" style="1034" customWidth="1"/>
    <col min="10248" max="10248" width="21.7109375" style="1034" customWidth="1"/>
    <col min="10249" max="10249" width="21.28515625" style="1034" customWidth="1"/>
    <col min="10250" max="10485" width="9.28515625" style="1034"/>
    <col min="10486" max="10486" width="103.140625" style="1034" customWidth="1"/>
    <col min="10487" max="10487" width="20.5703125" style="1034" customWidth="1"/>
    <col min="10488" max="10488" width="19.42578125" style="1034" customWidth="1"/>
    <col min="10489" max="10489" width="16.7109375" style="1034" customWidth="1"/>
    <col min="10490" max="10490" width="12.85546875" style="1034" customWidth="1"/>
    <col min="10491" max="10491" width="11" style="1034" bestFit="1" customWidth="1"/>
    <col min="10492" max="10496" width="9.28515625" style="1034"/>
    <col min="10497" max="10497" width="103.140625" style="1034" customWidth="1"/>
    <col min="10498" max="10498" width="20.5703125" style="1034" customWidth="1"/>
    <col min="10499" max="10499" width="19.42578125" style="1034" customWidth="1"/>
    <col min="10500" max="10500" width="16.7109375" style="1034" customWidth="1"/>
    <col min="10501" max="10501" width="9.28515625" style="1034"/>
    <col min="10502" max="10502" width="8.42578125" style="1034" customWidth="1"/>
    <col min="10503" max="10503" width="16.7109375" style="1034" customWidth="1"/>
    <col min="10504" max="10504" width="21.7109375" style="1034" customWidth="1"/>
    <col min="10505" max="10505" width="21.28515625" style="1034" customWidth="1"/>
    <col min="10506" max="10741" width="9.28515625" style="1034"/>
    <col min="10742" max="10742" width="103.140625" style="1034" customWidth="1"/>
    <col min="10743" max="10743" width="20.5703125" style="1034" customWidth="1"/>
    <col min="10744" max="10744" width="19.42578125" style="1034" customWidth="1"/>
    <col min="10745" max="10745" width="16.7109375" style="1034" customWidth="1"/>
    <col min="10746" max="10746" width="12.85546875" style="1034" customWidth="1"/>
    <col min="10747" max="10747" width="11" style="1034" bestFit="1" customWidth="1"/>
    <col min="10748" max="10752" width="9.28515625" style="1034"/>
    <col min="10753" max="10753" width="103.140625" style="1034" customWidth="1"/>
    <col min="10754" max="10754" width="20.5703125" style="1034" customWidth="1"/>
    <col min="10755" max="10755" width="19.42578125" style="1034" customWidth="1"/>
    <col min="10756" max="10756" width="16.7109375" style="1034" customWidth="1"/>
    <col min="10757" max="10757" width="9.28515625" style="1034"/>
    <col min="10758" max="10758" width="8.42578125" style="1034" customWidth="1"/>
    <col min="10759" max="10759" width="16.7109375" style="1034" customWidth="1"/>
    <col min="10760" max="10760" width="21.7109375" style="1034" customWidth="1"/>
    <col min="10761" max="10761" width="21.28515625" style="1034" customWidth="1"/>
    <col min="10762" max="10997" width="9.28515625" style="1034"/>
    <col min="10998" max="10998" width="103.140625" style="1034" customWidth="1"/>
    <col min="10999" max="10999" width="20.5703125" style="1034" customWidth="1"/>
    <col min="11000" max="11000" width="19.42578125" style="1034" customWidth="1"/>
    <col min="11001" max="11001" width="16.7109375" style="1034" customWidth="1"/>
    <col min="11002" max="11002" width="12.85546875" style="1034" customWidth="1"/>
    <col min="11003" max="11003" width="11" style="1034" bestFit="1" customWidth="1"/>
    <col min="11004" max="11008" width="9.28515625" style="1034"/>
    <col min="11009" max="11009" width="103.140625" style="1034" customWidth="1"/>
    <col min="11010" max="11010" width="20.5703125" style="1034" customWidth="1"/>
    <col min="11011" max="11011" width="19.42578125" style="1034" customWidth="1"/>
    <col min="11012" max="11012" width="16.7109375" style="1034" customWidth="1"/>
    <col min="11013" max="11013" width="9.28515625" style="1034"/>
    <col min="11014" max="11014" width="8.42578125" style="1034" customWidth="1"/>
    <col min="11015" max="11015" width="16.7109375" style="1034" customWidth="1"/>
    <col min="11016" max="11016" width="21.7109375" style="1034" customWidth="1"/>
    <col min="11017" max="11017" width="21.28515625" style="1034" customWidth="1"/>
    <col min="11018" max="11253" width="9.28515625" style="1034"/>
    <col min="11254" max="11254" width="103.140625" style="1034" customWidth="1"/>
    <col min="11255" max="11255" width="20.5703125" style="1034" customWidth="1"/>
    <col min="11256" max="11256" width="19.42578125" style="1034" customWidth="1"/>
    <col min="11257" max="11257" width="16.7109375" style="1034" customWidth="1"/>
    <col min="11258" max="11258" width="12.85546875" style="1034" customWidth="1"/>
    <col min="11259" max="11259" width="11" style="1034" bestFit="1" customWidth="1"/>
    <col min="11260" max="11264" width="9.28515625" style="1034"/>
    <col min="11265" max="11265" width="103.140625" style="1034" customWidth="1"/>
    <col min="11266" max="11266" width="20.5703125" style="1034" customWidth="1"/>
    <col min="11267" max="11267" width="19.42578125" style="1034" customWidth="1"/>
    <col min="11268" max="11268" width="16.7109375" style="1034" customWidth="1"/>
    <col min="11269" max="11269" width="9.28515625" style="1034"/>
    <col min="11270" max="11270" width="8.42578125" style="1034" customWidth="1"/>
    <col min="11271" max="11271" width="16.7109375" style="1034" customWidth="1"/>
    <col min="11272" max="11272" width="21.7109375" style="1034" customWidth="1"/>
    <col min="11273" max="11273" width="21.28515625" style="1034" customWidth="1"/>
    <col min="11274" max="11509" width="9.28515625" style="1034"/>
    <col min="11510" max="11510" width="103.140625" style="1034" customWidth="1"/>
    <col min="11511" max="11511" width="20.5703125" style="1034" customWidth="1"/>
    <col min="11512" max="11512" width="19.42578125" style="1034" customWidth="1"/>
    <col min="11513" max="11513" width="16.7109375" style="1034" customWidth="1"/>
    <col min="11514" max="11514" width="12.85546875" style="1034" customWidth="1"/>
    <col min="11515" max="11515" width="11" style="1034" bestFit="1" customWidth="1"/>
    <col min="11516" max="11520" width="9.28515625" style="1034"/>
    <col min="11521" max="11521" width="103.140625" style="1034" customWidth="1"/>
    <col min="11522" max="11522" width="20.5703125" style="1034" customWidth="1"/>
    <col min="11523" max="11523" width="19.42578125" style="1034" customWidth="1"/>
    <col min="11524" max="11524" width="16.7109375" style="1034" customWidth="1"/>
    <col min="11525" max="11525" width="9.28515625" style="1034"/>
    <col min="11526" max="11526" width="8.42578125" style="1034" customWidth="1"/>
    <col min="11527" max="11527" width="16.7109375" style="1034" customWidth="1"/>
    <col min="11528" max="11528" width="21.7109375" style="1034" customWidth="1"/>
    <col min="11529" max="11529" width="21.28515625" style="1034" customWidth="1"/>
    <col min="11530" max="11765" width="9.28515625" style="1034"/>
    <col min="11766" max="11766" width="103.140625" style="1034" customWidth="1"/>
    <col min="11767" max="11767" width="20.5703125" style="1034" customWidth="1"/>
    <col min="11768" max="11768" width="19.42578125" style="1034" customWidth="1"/>
    <col min="11769" max="11769" width="16.7109375" style="1034" customWidth="1"/>
    <col min="11770" max="11770" width="12.85546875" style="1034" customWidth="1"/>
    <col min="11771" max="11771" width="11" style="1034" bestFit="1" customWidth="1"/>
    <col min="11772" max="11776" width="9.28515625" style="1034"/>
    <col min="11777" max="11777" width="103.140625" style="1034" customWidth="1"/>
    <col min="11778" max="11778" width="20.5703125" style="1034" customWidth="1"/>
    <col min="11779" max="11779" width="19.42578125" style="1034" customWidth="1"/>
    <col min="11780" max="11780" width="16.7109375" style="1034" customWidth="1"/>
    <col min="11781" max="11781" width="9.28515625" style="1034"/>
    <col min="11782" max="11782" width="8.42578125" style="1034" customWidth="1"/>
    <col min="11783" max="11783" width="16.7109375" style="1034" customWidth="1"/>
    <col min="11784" max="11784" width="21.7109375" style="1034" customWidth="1"/>
    <col min="11785" max="11785" width="21.28515625" style="1034" customWidth="1"/>
    <col min="11786" max="12021" width="9.28515625" style="1034"/>
    <col min="12022" max="12022" width="103.140625" style="1034" customWidth="1"/>
    <col min="12023" max="12023" width="20.5703125" style="1034" customWidth="1"/>
    <col min="12024" max="12024" width="19.42578125" style="1034" customWidth="1"/>
    <col min="12025" max="12025" width="16.7109375" style="1034" customWidth="1"/>
    <col min="12026" max="12026" width="12.85546875" style="1034" customWidth="1"/>
    <col min="12027" max="12027" width="11" style="1034" bestFit="1" customWidth="1"/>
    <col min="12028" max="12032" width="9.28515625" style="1034"/>
    <col min="12033" max="12033" width="103.140625" style="1034" customWidth="1"/>
    <col min="12034" max="12034" width="20.5703125" style="1034" customWidth="1"/>
    <col min="12035" max="12035" width="19.42578125" style="1034" customWidth="1"/>
    <col min="12036" max="12036" width="16.7109375" style="1034" customWidth="1"/>
    <col min="12037" max="12037" width="9.28515625" style="1034"/>
    <col min="12038" max="12038" width="8.42578125" style="1034" customWidth="1"/>
    <col min="12039" max="12039" width="16.7109375" style="1034" customWidth="1"/>
    <col min="12040" max="12040" width="21.7109375" style="1034" customWidth="1"/>
    <col min="12041" max="12041" width="21.28515625" style="1034" customWidth="1"/>
    <col min="12042" max="12277" width="9.28515625" style="1034"/>
    <col min="12278" max="12278" width="103.140625" style="1034" customWidth="1"/>
    <col min="12279" max="12279" width="20.5703125" style="1034" customWidth="1"/>
    <col min="12280" max="12280" width="19.42578125" style="1034" customWidth="1"/>
    <col min="12281" max="12281" width="16.7109375" style="1034" customWidth="1"/>
    <col min="12282" max="12282" width="12.85546875" style="1034" customWidth="1"/>
    <col min="12283" max="12283" width="11" style="1034" bestFit="1" customWidth="1"/>
    <col min="12284" max="12288" width="9.28515625" style="1034"/>
    <col min="12289" max="12289" width="103.140625" style="1034" customWidth="1"/>
    <col min="12290" max="12290" width="20.5703125" style="1034" customWidth="1"/>
    <col min="12291" max="12291" width="19.42578125" style="1034" customWidth="1"/>
    <col min="12292" max="12292" width="16.7109375" style="1034" customWidth="1"/>
    <col min="12293" max="12293" width="9.28515625" style="1034"/>
    <col min="12294" max="12294" width="8.42578125" style="1034" customWidth="1"/>
    <col min="12295" max="12295" width="16.7109375" style="1034" customWidth="1"/>
    <col min="12296" max="12296" width="21.7109375" style="1034" customWidth="1"/>
    <col min="12297" max="12297" width="21.28515625" style="1034" customWidth="1"/>
    <col min="12298" max="12533" width="9.28515625" style="1034"/>
    <col min="12534" max="12534" width="103.140625" style="1034" customWidth="1"/>
    <col min="12535" max="12535" width="20.5703125" style="1034" customWidth="1"/>
    <col min="12536" max="12536" width="19.42578125" style="1034" customWidth="1"/>
    <col min="12537" max="12537" width="16.7109375" style="1034" customWidth="1"/>
    <col min="12538" max="12538" width="12.85546875" style="1034" customWidth="1"/>
    <col min="12539" max="12539" width="11" style="1034" bestFit="1" customWidth="1"/>
    <col min="12540" max="12544" width="9.28515625" style="1034"/>
    <col min="12545" max="12545" width="103.140625" style="1034" customWidth="1"/>
    <col min="12546" max="12546" width="20.5703125" style="1034" customWidth="1"/>
    <col min="12547" max="12547" width="19.42578125" style="1034" customWidth="1"/>
    <col min="12548" max="12548" width="16.7109375" style="1034" customWidth="1"/>
    <col min="12549" max="12549" width="9.28515625" style="1034"/>
    <col min="12550" max="12550" width="8.42578125" style="1034" customWidth="1"/>
    <col min="12551" max="12551" width="16.7109375" style="1034" customWidth="1"/>
    <col min="12552" max="12552" width="21.7109375" style="1034" customWidth="1"/>
    <col min="12553" max="12553" width="21.28515625" style="1034" customWidth="1"/>
    <col min="12554" max="12789" width="9.28515625" style="1034"/>
    <col min="12790" max="12790" width="103.140625" style="1034" customWidth="1"/>
    <col min="12791" max="12791" width="20.5703125" style="1034" customWidth="1"/>
    <col min="12792" max="12792" width="19.42578125" style="1034" customWidth="1"/>
    <col min="12793" max="12793" width="16.7109375" style="1034" customWidth="1"/>
    <col min="12794" max="12794" width="12.85546875" style="1034" customWidth="1"/>
    <col min="12795" max="12795" width="11" style="1034" bestFit="1" customWidth="1"/>
    <col min="12796" max="12800" width="9.28515625" style="1034"/>
    <col min="12801" max="12801" width="103.140625" style="1034" customWidth="1"/>
    <col min="12802" max="12802" width="20.5703125" style="1034" customWidth="1"/>
    <col min="12803" max="12803" width="19.42578125" style="1034" customWidth="1"/>
    <col min="12804" max="12804" width="16.7109375" style="1034" customWidth="1"/>
    <col min="12805" max="12805" width="9.28515625" style="1034"/>
    <col min="12806" max="12806" width="8.42578125" style="1034" customWidth="1"/>
    <col min="12807" max="12807" width="16.7109375" style="1034" customWidth="1"/>
    <col min="12808" max="12808" width="21.7109375" style="1034" customWidth="1"/>
    <col min="12809" max="12809" width="21.28515625" style="1034" customWidth="1"/>
    <col min="12810" max="13045" width="9.28515625" style="1034"/>
    <col min="13046" max="13046" width="103.140625" style="1034" customWidth="1"/>
    <col min="13047" max="13047" width="20.5703125" style="1034" customWidth="1"/>
    <col min="13048" max="13048" width="19.42578125" style="1034" customWidth="1"/>
    <col min="13049" max="13049" width="16.7109375" style="1034" customWidth="1"/>
    <col min="13050" max="13050" width="12.85546875" style="1034" customWidth="1"/>
    <col min="13051" max="13051" width="11" style="1034" bestFit="1" customWidth="1"/>
    <col min="13052" max="13056" width="9.28515625" style="1034"/>
    <col min="13057" max="13057" width="103.140625" style="1034" customWidth="1"/>
    <col min="13058" max="13058" width="20.5703125" style="1034" customWidth="1"/>
    <col min="13059" max="13059" width="19.42578125" style="1034" customWidth="1"/>
    <col min="13060" max="13060" width="16.7109375" style="1034" customWidth="1"/>
    <col min="13061" max="13061" width="9.28515625" style="1034"/>
    <col min="13062" max="13062" width="8.42578125" style="1034" customWidth="1"/>
    <col min="13063" max="13063" width="16.7109375" style="1034" customWidth="1"/>
    <col min="13064" max="13064" width="21.7109375" style="1034" customWidth="1"/>
    <col min="13065" max="13065" width="21.28515625" style="1034" customWidth="1"/>
    <col min="13066" max="13301" width="9.28515625" style="1034"/>
    <col min="13302" max="13302" width="103.140625" style="1034" customWidth="1"/>
    <col min="13303" max="13303" width="20.5703125" style="1034" customWidth="1"/>
    <col min="13304" max="13304" width="19.42578125" style="1034" customWidth="1"/>
    <col min="13305" max="13305" width="16.7109375" style="1034" customWidth="1"/>
    <col min="13306" max="13306" width="12.85546875" style="1034" customWidth="1"/>
    <col min="13307" max="13307" width="11" style="1034" bestFit="1" customWidth="1"/>
    <col min="13308" max="13312" width="9.28515625" style="1034"/>
    <col min="13313" max="13313" width="103.140625" style="1034" customWidth="1"/>
    <col min="13314" max="13314" width="20.5703125" style="1034" customWidth="1"/>
    <col min="13315" max="13315" width="19.42578125" style="1034" customWidth="1"/>
    <col min="13316" max="13316" width="16.7109375" style="1034" customWidth="1"/>
    <col min="13317" max="13317" width="9.28515625" style="1034"/>
    <col min="13318" max="13318" width="8.42578125" style="1034" customWidth="1"/>
    <col min="13319" max="13319" width="16.7109375" style="1034" customWidth="1"/>
    <col min="13320" max="13320" width="21.7109375" style="1034" customWidth="1"/>
    <col min="13321" max="13321" width="21.28515625" style="1034" customWidth="1"/>
    <col min="13322" max="13557" width="9.28515625" style="1034"/>
    <col min="13558" max="13558" width="103.140625" style="1034" customWidth="1"/>
    <col min="13559" max="13559" width="20.5703125" style="1034" customWidth="1"/>
    <col min="13560" max="13560" width="19.42578125" style="1034" customWidth="1"/>
    <col min="13561" max="13561" width="16.7109375" style="1034" customWidth="1"/>
    <col min="13562" max="13562" width="12.85546875" style="1034" customWidth="1"/>
    <col min="13563" max="13563" width="11" style="1034" bestFit="1" customWidth="1"/>
    <col min="13564" max="13568" width="9.28515625" style="1034"/>
    <col min="13569" max="13569" width="103.140625" style="1034" customWidth="1"/>
    <col min="13570" max="13570" width="20.5703125" style="1034" customWidth="1"/>
    <col min="13571" max="13571" width="19.42578125" style="1034" customWidth="1"/>
    <col min="13572" max="13572" width="16.7109375" style="1034" customWidth="1"/>
    <col min="13573" max="13573" width="9.28515625" style="1034"/>
    <col min="13574" max="13574" width="8.42578125" style="1034" customWidth="1"/>
    <col min="13575" max="13575" width="16.7109375" style="1034" customWidth="1"/>
    <col min="13576" max="13576" width="21.7109375" style="1034" customWidth="1"/>
    <col min="13577" max="13577" width="21.28515625" style="1034" customWidth="1"/>
    <col min="13578" max="13813" width="9.28515625" style="1034"/>
    <col min="13814" max="13814" width="103.140625" style="1034" customWidth="1"/>
    <col min="13815" max="13815" width="20.5703125" style="1034" customWidth="1"/>
    <col min="13816" max="13816" width="19.42578125" style="1034" customWidth="1"/>
    <col min="13817" max="13817" width="16.7109375" style="1034" customWidth="1"/>
    <col min="13818" max="13818" width="12.85546875" style="1034" customWidth="1"/>
    <col min="13819" max="13819" width="11" style="1034" bestFit="1" customWidth="1"/>
    <col min="13820" max="13824" width="9.28515625" style="1034"/>
    <col min="13825" max="13825" width="103.140625" style="1034" customWidth="1"/>
    <col min="13826" max="13826" width="20.5703125" style="1034" customWidth="1"/>
    <col min="13827" max="13827" width="19.42578125" style="1034" customWidth="1"/>
    <col min="13828" max="13828" width="16.7109375" style="1034" customWidth="1"/>
    <col min="13829" max="13829" width="9.28515625" style="1034"/>
    <col min="13830" max="13830" width="8.42578125" style="1034" customWidth="1"/>
    <col min="13831" max="13831" width="16.7109375" style="1034" customWidth="1"/>
    <col min="13832" max="13832" width="21.7109375" style="1034" customWidth="1"/>
    <col min="13833" max="13833" width="21.28515625" style="1034" customWidth="1"/>
    <col min="13834" max="14069" width="9.28515625" style="1034"/>
    <col min="14070" max="14070" width="103.140625" style="1034" customWidth="1"/>
    <col min="14071" max="14071" width="20.5703125" style="1034" customWidth="1"/>
    <col min="14072" max="14072" width="19.42578125" style="1034" customWidth="1"/>
    <col min="14073" max="14073" width="16.7109375" style="1034" customWidth="1"/>
    <col min="14074" max="14074" width="12.85546875" style="1034" customWidth="1"/>
    <col min="14075" max="14075" width="11" style="1034" bestFit="1" customWidth="1"/>
    <col min="14076" max="14080" width="9.28515625" style="1034"/>
    <col min="14081" max="14081" width="103.140625" style="1034" customWidth="1"/>
    <col min="14082" max="14082" width="20.5703125" style="1034" customWidth="1"/>
    <col min="14083" max="14083" width="19.42578125" style="1034" customWidth="1"/>
    <col min="14084" max="14084" width="16.7109375" style="1034" customWidth="1"/>
    <col min="14085" max="14085" width="9.28515625" style="1034"/>
    <col min="14086" max="14086" width="8.42578125" style="1034" customWidth="1"/>
    <col min="14087" max="14087" width="16.7109375" style="1034" customWidth="1"/>
    <col min="14088" max="14088" width="21.7109375" style="1034" customWidth="1"/>
    <col min="14089" max="14089" width="21.28515625" style="1034" customWidth="1"/>
    <col min="14090" max="14325" width="9.28515625" style="1034"/>
    <col min="14326" max="14326" width="103.140625" style="1034" customWidth="1"/>
    <col min="14327" max="14327" width="20.5703125" style="1034" customWidth="1"/>
    <col min="14328" max="14328" width="19.42578125" style="1034" customWidth="1"/>
    <col min="14329" max="14329" width="16.7109375" style="1034" customWidth="1"/>
    <col min="14330" max="14330" width="12.85546875" style="1034" customWidth="1"/>
    <col min="14331" max="14331" width="11" style="1034" bestFit="1" customWidth="1"/>
    <col min="14332" max="14336" width="9.28515625" style="1034"/>
    <col min="14337" max="14337" width="103.140625" style="1034" customWidth="1"/>
    <col min="14338" max="14338" width="20.5703125" style="1034" customWidth="1"/>
    <col min="14339" max="14339" width="19.42578125" style="1034" customWidth="1"/>
    <col min="14340" max="14340" width="16.7109375" style="1034" customWidth="1"/>
    <col min="14341" max="14341" width="9.28515625" style="1034"/>
    <col min="14342" max="14342" width="8.42578125" style="1034" customWidth="1"/>
    <col min="14343" max="14343" width="16.7109375" style="1034" customWidth="1"/>
    <col min="14344" max="14344" width="21.7109375" style="1034" customWidth="1"/>
    <col min="14345" max="14345" width="21.28515625" style="1034" customWidth="1"/>
    <col min="14346" max="14581" width="9.28515625" style="1034"/>
    <col min="14582" max="14582" width="103.140625" style="1034" customWidth="1"/>
    <col min="14583" max="14583" width="20.5703125" style="1034" customWidth="1"/>
    <col min="14584" max="14584" width="19.42578125" style="1034" customWidth="1"/>
    <col min="14585" max="14585" width="16.7109375" style="1034" customWidth="1"/>
    <col min="14586" max="14586" width="12.85546875" style="1034" customWidth="1"/>
    <col min="14587" max="14587" width="11" style="1034" bestFit="1" customWidth="1"/>
    <col min="14588" max="14592" width="9.28515625" style="1034"/>
    <col min="14593" max="14593" width="103.140625" style="1034" customWidth="1"/>
    <col min="14594" max="14594" width="20.5703125" style="1034" customWidth="1"/>
    <col min="14595" max="14595" width="19.42578125" style="1034" customWidth="1"/>
    <col min="14596" max="14596" width="16.7109375" style="1034" customWidth="1"/>
    <col min="14597" max="14597" width="9.28515625" style="1034"/>
    <col min="14598" max="14598" width="8.42578125" style="1034" customWidth="1"/>
    <col min="14599" max="14599" width="16.7109375" style="1034" customWidth="1"/>
    <col min="14600" max="14600" width="21.7109375" style="1034" customWidth="1"/>
    <col min="14601" max="14601" width="21.28515625" style="1034" customWidth="1"/>
    <col min="14602" max="14837" width="9.28515625" style="1034"/>
    <col min="14838" max="14838" width="103.140625" style="1034" customWidth="1"/>
    <col min="14839" max="14839" width="20.5703125" style="1034" customWidth="1"/>
    <col min="14840" max="14840" width="19.42578125" style="1034" customWidth="1"/>
    <col min="14841" max="14841" width="16.7109375" style="1034" customWidth="1"/>
    <col min="14842" max="14842" width="12.85546875" style="1034" customWidth="1"/>
    <col min="14843" max="14843" width="11" style="1034" bestFit="1" customWidth="1"/>
    <col min="14844" max="14848" width="9.28515625" style="1034"/>
    <col min="14849" max="14849" width="103.140625" style="1034" customWidth="1"/>
    <col min="14850" max="14850" width="20.5703125" style="1034" customWidth="1"/>
    <col min="14851" max="14851" width="19.42578125" style="1034" customWidth="1"/>
    <col min="14852" max="14852" width="16.7109375" style="1034" customWidth="1"/>
    <col min="14853" max="14853" width="9.28515625" style="1034"/>
    <col min="14854" max="14854" width="8.42578125" style="1034" customWidth="1"/>
    <col min="14855" max="14855" width="16.7109375" style="1034" customWidth="1"/>
    <col min="14856" max="14856" width="21.7109375" style="1034" customWidth="1"/>
    <col min="14857" max="14857" width="21.28515625" style="1034" customWidth="1"/>
    <col min="14858" max="15093" width="9.28515625" style="1034"/>
    <col min="15094" max="15094" width="103.140625" style="1034" customWidth="1"/>
    <col min="15095" max="15095" width="20.5703125" style="1034" customWidth="1"/>
    <col min="15096" max="15096" width="19.42578125" style="1034" customWidth="1"/>
    <col min="15097" max="15097" width="16.7109375" style="1034" customWidth="1"/>
    <col min="15098" max="15098" width="12.85546875" style="1034" customWidth="1"/>
    <col min="15099" max="15099" width="11" style="1034" bestFit="1" customWidth="1"/>
    <col min="15100" max="15104" width="9.28515625" style="1034"/>
    <col min="15105" max="15105" width="103.140625" style="1034" customWidth="1"/>
    <col min="15106" max="15106" width="20.5703125" style="1034" customWidth="1"/>
    <col min="15107" max="15107" width="19.42578125" style="1034" customWidth="1"/>
    <col min="15108" max="15108" width="16.7109375" style="1034" customWidth="1"/>
    <col min="15109" max="15109" width="9.28515625" style="1034"/>
    <col min="15110" max="15110" width="8.42578125" style="1034" customWidth="1"/>
    <col min="15111" max="15111" width="16.7109375" style="1034" customWidth="1"/>
    <col min="15112" max="15112" width="21.7109375" style="1034" customWidth="1"/>
    <col min="15113" max="15113" width="21.28515625" style="1034" customWidth="1"/>
    <col min="15114" max="15349" width="9.28515625" style="1034"/>
    <col min="15350" max="15350" width="103.140625" style="1034" customWidth="1"/>
    <col min="15351" max="15351" width="20.5703125" style="1034" customWidth="1"/>
    <col min="15352" max="15352" width="19.42578125" style="1034" customWidth="1"/>
    <col min="15353" max="15353" width="16.7109375" style="1034" customWidth="1"/>
    <col min="15354" max="15354" width="12.85546875" style="1034" customWidth="1"/>
    <col min="15355" max="15355" width="11" style="1034" bestFit="1" customWidth="1"/>
    <col min="15356" max="15360" width="9.28515625" style="1034"/>
    <col min="15361" max="15361" width="103.140625" style="1034" customWidth="1"/>
    <col min="15362" max="15362" width="20.5703125" style="1034" customWidth="1"/>
    <col min="15363" max="15363" width="19.42578125" style="1034" customWidth="1"/>
    <col min="15364" max="15364" width="16.7109375" style="1034" customWidth="1"/>
    <col min="15365" max="15365" width="9.28515625" style="1034"/>
    <col min="15366" max="15366" width="8.42578125" style="1034" customWidth="1"/>
    <col min="15367" max="15367" width="16.7109375" style="1034" customWidth="1"/>
    <col min="15368" max="15368" width="21.7109375" style="1034" customWidth="1"/>
    <col min="15369" max="15369" width="21.28515625" style="1034" customWidth="1"/>
    <col min="15370" max="15605" width="9.28515625" style="1034"/>
    <col min="15606" max="15606" width="103.140625" style="1034" customWidth="1"/>
    <col min="15607" max="15607" width="20.5703125" style="1034" customWidth="1"/>
    <col min="15608" max="15608" width="19.42578125" style="1034" customWidth="1"/>
    <col min="15609" max="15609" width="16.7109375" style="1034" customWidth="1"/>
    <col min="15610" max="15610" width="12.85546875" style="1034" customWidth="1"/>
    <col min="15611" max="15611" width="11" style="1034" bestFit="1" customWidth="1"/>
    <col min="15612" max="15616" width="9.28515625" style="1034"/>
    <col min="15617" max="15617" width="103.140625" style="1034" customWidth="1"/>
    <col min="15618" max="15618" width="20.5703125" style="1034" customWidth="1"/>
    <col min="15619" max="15619" width="19.42578125" style="1034" customWidth="1"/>
    <col min="15620" max="15620" width="16.7109375" style="1034" customWidth="1"/>
    <col min="15621" max="15621" width="9.28515625" style="1034"/>
    <col min="15622" max="15622" width="8.42578125" style="1034" customWidth="1"/>
    <col min="15623" max="15623" width="16.7109375" style="1034" customWidth="1"/>
    <col min="15624" max="15624" width="21.7109375" style="1034" customWidth="1"/>
    <col min="15625" max="15625" width="21.28515625" style="1034" customWidth="1"/>
    <col min="15626" max="15861" width="9.28515625" style="1034"/>
    <col min="15862" max="15862" width="103.140625" style="1034" customWidth="1"/>
    <col min="15863" max="15863" width="20.5703125" style="1034" customWidth="1"/>
    <col min="15864" max="15864" width="19.42578125" style="1034" customWidth="1"/>
    <col min="15865" max="15865" width="16.7109375" style="1034" customWidth="1"/>
    <col min="15866" max="15866" width="12.85546875" style="1034" customWidth="1"/>
    <col min="15867" max="15867" width="11" style="1034" bestFit="1" customWidth="1"/>
    <col min="15868" max="15872" width="9.28515625" style="1034"/>
    <col min="15873" max="15873" width="103.140625" style="1034" customWidth="1"/>
    <col min="15874" max="15874" width="20.5703125" style="1034" customWidth="1"/>
    <col min="15875" max="15875" width="19.42578125" style="1034" customWidth="1"/>
    <col min="15876" max="15876" width="16.7109375" style="1034" customWidth="1"/>
    <col min="15877" max="15877" width="9.28515625" style="1034"/>
    <col min="15878" max="15878" width="8.42578125" style="1034" customWidth="1"/>
    <col min="15879" max="15879" width="16.7109375" style="1034" customWidth="1"/>
    <col min="15880" max="15880" width="21.7109375" style="1034" customWidth="1"/>
    <col min="15881" max="15881" width="21.28515625" style="1034" customWidth="1"/>
    <col min="15882" max="16117" width="9.28515625" style="1034"/>
    <col min="16118" max="16118" width="103.140625" style="1034" customWidth="1"/>
    <col min="16119" max="16119" width="20.5703125" style="1034" customWidth="1"/>
    <col min="16120" max="16120" width="19.42578125" style="1034" customWidth="1"/>
    <col min="16121" max="16121" width="16.7109375" style="1034" customWidth="1"/>
    <col min="16122" max="16122" width="12.85546875" style="1034" customWidth="1"/>
    <col min="16123" max="16123" width="11" style="1034" bestFit="1" customWidth="1"/>
    <col min="16124" max="16128" width="9.28515625" style="1034"/>
    <col min="16129" max="16129" width="103.140625" style="1034" customWidth="1"/>
    <col min="16130" max="16130" width="20.5703125" style="1034" customWidth="1"/>
    <col min="16131" max="16131" width="19.42578125" style="1034" customWidth="1"/>
    <col min="16132" max="16132" width="16.7109375" style="1034" customWidth="1"/>
    <col min="16133" max="16133" width="9.28515625" style="1034"/>
    <col min="16134" max="16134" width="8.42578125" style="1034" customWidth="1"/>
    <col min="16135" max="16135" width="16.7109375" style="1034" customWidth="1"/>
    <col min="16136" max="16136" width="21.7109375" style="1034" customWidth="1"/>
    <col min="16137" max="16137" width="21.28515625" style="1034" customWidth="1"/>
    <col min="16138" max="16373" width="9.28515625" style="1034"/>
    <col min="16374" max="16374" width="103.140625" style="1034" customWidth="1"/>
    <col min="16375" max="16375" width="20.5703125" style="1034" customWidth="1"/>
    <col min="16376" max="16376" width="19.42578125" style="1034" customWidth="1"/>
    <col min="16377" max="16377" width="16.7109375" style="1034" customWidth="1"/>
    <col min="16378" max="16378" width="12.85546875" style="1034" customWidth="1"/>
    <col min="16379" max="16379" width="11" style="1034" bestFit="1" customWidth="1"/>
    <col min="16380" max="16384" width="9.28515625" style="1034"/>
  </cols>
  <sheetData>
    <row r="1" spans="1:5" ht="16.5" customHeight="1">
      <c r="A1" s="1435" t="s">
        <v>715</v>
      </c>
      <c r="B1" s="1033"/>
      <c r="C1" s="1617"/>
      <c r="D1" s="1617"/>
    </row>
    <row r="2" spans="1:5" ht="22.5" customHeight="1">
      <c r="A2" s="1618" t="s">
        <v>716</v>
      </c>
      <c r="B2" s="1618"/>
      <c r="C2" s="1618"/>
      <c r="D2" s="1618"/>
    </row>
    <row r="3" spans="1:5" s="1037" customFormat="1" ht="18" customHeight="1">
      <c r="A3" s="1035"/>
      <c r="B3" s="1036"/>
      <c r="C3" s="1619" t="s">
        <v>2</v>
      </c>
      <c r="D3" s="1619"/>
    </row>
    <row r="4" spans="1:5" s="1040" customFormat="1" ht="61.5" customHeight="1">
      <c r="A4" s="1620" t="s">
        <v>717</v>
      </c>
      <c r="B4" s="1622" t="s">
        <v>718</v>
      </c>
      <c r="C4" s="1038" t="s">
        <v>238</v>
      </c>
      <c r="D4" s="1039" t="s">
        <v>239</v>
      </c>
    </row>
    <row r="5" spans="1:5" s="1040" customFormat="1" ht="24" customHeight="1">
      <c r="A5" s="1621"/>
      <c r="B5" s="1623"/>
      <c r="C5" s="1041" t="s">
        <v>719</v>
      </c>
      <c r="D5" s="1042" t="s">
        <v>242</v>
      </c>
    </row>
    <row r="6" spans="1:5" s="1040" customFormat="1" ht="21.6" customHeight="1">
      <c r="A6" s="1043">
        <v>1</v>
      </c>
      <c r="B6" s="1044">
        <v>2</v>
      </c>
      <c r="C6" s="1045">
        <v>3</v>
      </c>
      <c r="D6" s="1042" t="s">
        <v>35</v>
      </c>
    </row>
    <row r="7" spans="1:5" s="1051" customFormat="1" ht="24.95" customHeight="1">
      <c r="A7" s="1046" t="s">
        <v>720</v>
      </c>
      <c r="B7" s="1047">
        <v>15107319000</v>
      </c>
      <c r="C7" s="1048">
        <v>6762408194.1099997</v>
      </c>
      <c r="D7" s="1049">
        <v>0.44762463770772298</v>
      </c>
      <c r="E7" s="1050"/>
    </row>
    <row r="8" spans="1:5" s="1051" customFormat="1" ht="24.95" customHeight="1">
      <c r="A8" s="1046" t="s">
        <v>721</v>
      </c>
      <c r="B8" s="1047">
        <v>3513920000</v>
      </c>
      <c r="C8" s="1048">
        <v>1455963543.8399999</v>
      </c>
      <c r="D8" s="1049">
        <v>0.41434168786995718</v>
      </c>
      <c r="E8" s="1050"/>
    </row>
    <row r="9" spans="1:5" s="1051" customFormat="1" ht="24.95" customHeight="1">
      <c r="A9" s="1046" t="s">
        <v>722</v>
      </c>
      <c r="B9" s="1047">
        <v>1151191000</v>
      </c>
      <c r="C9" s="1048">
        <v>739507782.14999998</v>
      </c>
      <c r="D9" s="1049">
        <v>0.64238495796961581</v>
      </c>
      <c r="E9" s="1050"/>
    </row>
    <row r="10" spans="1:5" s="1051" customFormat="1" ht="24.95" customHeight="1">
      <c r="A10" s="1046" t="s">
        <v>723</v>
      </c>
      <c r="B10" s="1047">
        <v>2376000000</v>
      </c>
      <c r="C10" s="1048">
        <v>1137906312.03</v>
      </c>
      <c r="D10" s="1049">
        <v>0.4789167979924242</v>
      </c>
      <c r="E10" s="1050"/>
    </row>
    <row r="11" spans="1:5" s="1051" customFormat="1" ht="24.95" customHeight="1">
      <c r="A11" s="1046" t="s">
        <v>724</v>
      </c>
      <c r="B11" s="1047">
        <v>1832162000</v>
      </c>
      <c r="C11" s="1048">
        <v>505518497.36000001</v>
      </c>
      <c r="D11" s="1049">
        <v>0.27591364593305617</v>
      </c>
      <c r="E11" s="1050"/>
    </row>
    <row r="12" spans="1:5" s="1051" customFormat="1" ht="24.95" customHeight="1">
      <c r="A12" s="1046" t="s">
        <v>725</v>
      </c>
      <c r="B12" s="1052">
        <v>1323234000</v>
      </c>
      <c r="C12" s="1048">
        <v>740310763.87</v>
      </c>
      <c r="D12" s="1049">
        <v>0.55947078435862441</v>
      </c>
      <c r="E12" s="1050"/>
    </row>
    <row r="13" spans="1:5" s="1051" customFormat="1" ht="24.95" customHeight="1">
      <c r="A13" s="1046" t="s">
        <v>726</v>
      </c>
      <c r="B13" s="1047">
        <v>1022747000</v>
      </c>
      <c r="C13" s="1048">
        <v>428290528.08999997</v>
      </c>
      <c r="D13" s="1049">
        <v>0.41876488328980677</v>
      </c>
      <c r="E13" s="1050"/>
    </row>
    <row r="14" spans="1:5" s="1051" customFormat="1" ht="24.95" customHeight="1">
      <c r="A14" s="1046" t="s">
        <v>727</v>
      </c>
      <c r="B14" s="1047">
        <v>1207410000</v>
      </c>
      <c r="C14" s="1048">
        <v>639207665.59000003</v>
      </c>
      <c r="D14" s="1049">
        <v>0.52940398505064568</v>
      </c>
      <c r="E14" s="1050"/>
    </row>
    <row r="15" spans="1:5" s="1051" customFormat="1" ht="24.95" customHeight="1">
      <c r="A15" s="1046" t="s">
        <v>728</v>
      </c>
      <c r="B15" s="1047">
        <v>545537000</v>
      </c>
      <c r="C15" s="1048">
        <v>270016216.77999997</v>
      </c>
      <c r="D15" s="1049">
        <v>0.49495491007942627</v>
      </c>
      <c r="E15" s="1050"/>
    </row>
    <row r="16" spans="1:5" s="1051" customFormat="1" ht="24.95" customHeight="1">
      <c r="A16" s="1046" t="s">
        <v>729</v>
      </c>
      <c r="B16" s="1047">
        <v>1178044000</v>
      </c>
      <c r="C16" s="1048">
        <v>573366147.12</v>
      </c>
      <c r="D16" s="1049">
        <v>0.48671029869852062</v>
      </c>
      <c r="E16" s="1050"/>
    </row>
    <row r="17" spans="1:5" s="1051" customFormat="1" ht="24.95" customHeight="1">
      <c r="A17" s="1046" t="s">
        <v>730</v>
      </c>
      <c r="B17" s="1052">
        <v>2085021000</v>
      </c>
      <c r="C17" s="1048">
        <v>657077555.91999996</v>
      </c>
      <c r="D17" s="1049">
        <v>0.31514193666154922</v>
      </c>
      <c r="E17" s="1050"/>
    </row>
    <row r="18" spans="1:5" s="1051" customFormat="1" ht="24.95" customHeight="1">
      <c r="A18" s="1046" t="s">
        <v>731</v>
      </c>
      <c r="B18" s="1047">
        <v>1062652000</v>
      </c>
      <c r="C18" s="1048">
        <v>726887912.82000005</v>
      </c>
      <c r="D18" s="1049">
        <v>0.68403194349608343</v>
      </c>
      <c r="E18" s="1050"/>
    </row>
    <row r="19" spans="1:5" s="1051" customFormat="1" ht="24.95" customHeight="1">
      <c r="A19" s="1046" t="s">
        <v>732</v>
      </c>
      <c r="B19" s="1052">
        <v>657259000</v>
      </c>
      <c r="C19" s="1048">
        <v>300257874.55000001</v>
      </c>
      <c r="D19" s="1049">
        <v>0.45683341658311261</v>
      </c>
      <c r="E19" s="1050"/>
    </row>
    <row r="20" spans="1:5" s="1051" customFormat="1" ht="24.95" customHeight="1">
      <c r="A20" s="1046" t="s">
        <v>733</v>
      </c>
      <c r="B20" s="1052">
        <v>1237066000</v>
      </c>
      <c r="C20" s="1048">
        <v>945260225.12</v>
      </c>
      <c r="D20" s="1049">
        <v>0.76411462696412313</v>
      </c>
      <c r="E20" s="1050"/>
    </row>
    <row r="21" spans="1:5" s="1051" customFormat="1" ht="24.95" customHeight="1">
      <c r="A21" s="1046" t="s">
        <v>734</v>
      </c>
      <c r="B21" s="1047">
        <v>561391000</v>
      </c>
      <c r="C21" s="1048">
        <v>319004764.10000002</v>
      </c>
      <c r="D21" s="1049">
        <v>0.56823989714833334</v>
      </c>
      <c r="E21" s="1050"/>
    </row>
    <row r="22" spans="1:5" s="1051" customFormat="1" ht="24.95" customHeight="1">
      <c r="A22" s="1046" t="s">
        <v>735</v>
      </c>
      <c r="B22" s="1047">
        <v>1029164000</v>
      </c>
      <c r="C22" s="1048">
        <v>649859235.25</v>
      </c>
      <c r="D22" s="1049">
        <v>0.63144380803253908</v>
      </c>
      <c r="E22" s="1050"/>
    </row>
    <row r="23" spans="1:5" s="1051" customFormat="1" ht="24.95" customHeight="1">
      <c r="A23" s="1046" t="s">
        <v>736</v>
      </c>
      <c r="B23" s="1047">
        <v>1892694000</v>
      </c>
      <c r="C23" s="1048">
        <v>842139574.53999996</v>
      </c>
      <c r="D23" s="1049">
        <v>0.44494227515911183</v>
      </c>
      <c r="E23" s="1050"/>
    </row>
    <row r="24" spans="1:5" s="1051" customFormat="1" ht="24.95" customHeight="1">
      <c r="A24" s="1046" t="s">
        <v>737</v>
      </c>
      <c r="B24" s="1047">
        <v>676734000</v>
      </c>
      <c r="C24" s="1048">
        <v>366697199.77999997</v>
      </c>
      <c r="D24" s="1049">
        <v>0.54186312462503727</v>
      </c>
      <c r="E24" s="1050"/>
    </row>
    <row r="25" spans="1:5" s="1051" customFormat="1" ht="24.95" customHeight="1">
      <c r="A25" s="1046" t="s">
        <v>738</v>
      </c>
      <c r="B25" s="1052">
        <v>1185479000</v>
      </c>
      <c r="C25" s="1048">
        <v>453903592.61000001</v>
      </c>
      <c r="D25" s="1049">
        <v>0.38288623637365149</v>
      </c>
      <c r="E25" s="1050"/>
    </row>
    <row r="26" spans="1:5" s="1051" customFormat="1" ht="24.95" customHeight="1">
      <c r="A26" s="1046" t="s">
        <v>739</v>
      </c>
      <c r="B26" s="1052">
        <v>1239784000</v>
      </c>
      <c r="C26" s="1048">
        <v>812615305.98000002</v>
      </c>
      <c r="D26" s="1049">
        <v>0.65544909918179295</v>
      </c>
      <c r="E26" s="1050"/>
    </row>
    <row r="27" spans="1:5" s="1051" customFormat="1" ht="24.95" customHeight="1" thickBot="1">
      <c r="A27" s="1046" t="s">
        <v>740</v>
      </c>
      <c r="B27" s="1047">
        <v>786507000</v>
      </c>
      <c r="C27" s="1048">
        <v>657863886.13</v>
      </c>
      <c r="D27" s="1049">
        <v>0.83643742030268009</v>
      </c>
      <c r="E27" s="1050"/>
    </row>
    <row r="28" spans="1:5" s="1051" customFormat="1" ht="24.95" customHeight="1" thickTop="1" thickBot="1">
      <c r="A28" s="1053" t="s">
        <v>741</v>
      </c>
      <c r="B28" s="1054">
        <v>17690723000</v>
      </c>
      <c r="C28" s="1055">
        <v>9382758448.25</v>
      </c>
      <c r="D28" s="1056">
        <v>0.53037733100280859</v>
      </c>
      <c r="E28" s="1050"/>
    </row>
    <row r="29" spans="1:5" s="1051" customFormat="1" ht="24.95" customHeight="1" thickTop="1">
      <c r="A29" s="1057" t="s">
        <v>742</v>
      </c>
      <c r="B29" s="1058">
        <v>372163000</v>
      </c>
      <c r="C29" s="1059">
        <v>153813485.72</v>
      </c>
      <c r="D29" s="1049">
        <v>0.41329601739022953</v>
      </c>
      <c r="E29" s="1050"/>
    </row>
    <row r="30" spans="1:5" s="1051" customFormat="1" ht="24.95" customHeight="1">
      <c r="A30" s="1057" t="s">
        <v>743</v>
      </c>
      <c r="B30" s="1058">
        <v>286055000</v>
      </c>
      <c r="C30" s="1059">
        <v>230439825.41</v>
      </c>
      <c r="D30" s="1049">
        <v>0.80557873629197185</v>
      </c>
      <c r="E30" s="1050"/>
    </row>
    <row r="31" spans="1:5" s="1051" customFormat="1" ht="24.95" customHeight="1" thickBot="1">
      <c r="A31" s="1060" t="s">
        <v>744</v>
      </c>
      <c r="B31" s="1061">
        <v>2272621000</v>
      </c>
      <c r="C31" s="1062">
        <v>503162091.95999998</v>
      </c>
      <c r="D31" s="1063">
        <v>0.22140167320463905</v>
      </c>
      <c r="E31" s="1050"/>
    </row>
    <row r="32" spans="1:5" s="1051" customFormat="1" ht="24.95" customHeight="1" thickTop="1" thickBot="1">
      <c r="A32" s="1064" t="s">
        <v>745</v>
      </c>
      <c r="B32" s="1065">
        <v>44602154000</v>
      </c>
      <c r="C32" s="1066">
        <v>20871478180.830002</v>
      </c>
      <c r="D32" s="1067">
        <v>0.46794776281051365</v>
      </c>
      <c r="E32" s="1050"/>
    </row>
    <row r="33" spans="1:5" s="1051" customFormat="1" ht="24.95" customHeight="1" thickTop="1">
      <c r="A33" s="1068" t="s">
        <v>746</v>
      </c>
      <c r="B33" s="1069"/>
      <c r="C33" s="1059">
        <v>5922972.6600000001</v>
      </c>
      <c r="D33" s="1070" t="s">
        <v>48</v>
      </c>
      <c r="E33" s="1050"/>
    </row>
    <row r="34" spans="1:5" s="1051" customFormat="1" ht="24.95" customHeight="1">
      <c r="A34" s="1068" t="s">
        <v>747</v>
      </c>
      <c r="B34" s="1069"/>
      <c r="C34" s="1048">
        <v>13602.38</v>
      </c>
      <c r="D34" s="1070" t="s">
        <v>48</v>
      </c>
      <c r="E34" s="1050"/>
    </row>
    <row r="35" spans="1:5" s="1051" customFormat="1" ht="24.95" customHeight="1">
      <c r="A35" s="1071" t="s">
        <v>748</v>
      </c>
      <c r="B35" s="1072"/>
      <c r="C35" s="1048">
        <v>5864.19</v>
      </c>
      <c r="D35" s="1070" t="s">
        <v>48</v>
      </c>
      <c r="E35" s="1050"/>
    </row>
    <row r="36" spans="1:5" s="1051" customFormat="1" ht="24.95" customHeight="1">
      <c r="A36" s="1073" t="s">
        <v>749</v>
      </c>
      <c r="B36" s="1072"/>
      <c r="C36" s="1048">
        <v>3850</v>
      </c>
      <c r="D36" s="1070" t="s">
        <v>48</v>
      </c>
      <c r="E36" s="1050"/>
    </row>
    <row r="37" spans="1:5" s="1051" customFormat="1" ht="24.95" customHeight="1" thickBot="1">
      <c r="A37" s="1074" t="s">
        <v>750</v>
      </c>
      <c r="B37" s="1075"/>
      <c r="C37" s="1062">
        <v>2228.35</v>
      </c>
      <c r="D37" s="1076" t="s">
        <v>48</v>
      </c>
      <c r="E37" s="1050"/>
    </row>
    <row r="38" spans="1:5" s="1051" customFormat="1" ht="24.95" customHeight="1" thickTop="1" thickBot="1">
      <c r="A38" s="1077" t="s">
        <v>751</v>
      </c>
      <c r="B38" s="1065"/>
      <c r="C38" s="1078">
        <v>5948517.5800000001</v>
      </c>
      <c r="D38" s="1079" t="s">
        <v>48</v>
      </c>
      <c r="E38" s="1050"/>
    </row>
    <row r="39" spans="1:5" s="1051" customFormat="1" ht="24.95" customHeight="1" thickTop="1">
      <c r="A39" s="1080" t="s">
        <v>752</v>
      </c>
      <c r="B39" s="1081">
        <v>13490000</v>
      </c>
      <c r="C39" s="1059">
        <v>251459.37</v>
      </c>
      <c r="D39" s="1082">
        <v>1.8640427724240176E-2</v>
      </c>
      <c r="E39" s="1050"/>
    </row>
    <row r="40" spans="1:5" s="1051" customFormat="1" ht="24.95" customHeight="1">
      <c r="A40" s="1046" t="s">
        <v>753</v>
      </c>
      <c r="B40" s="1052">
        <v>1082000</v>
      </c>
      <c r="C40" s="1059">
        <v>24004.25</v>
      </c>
      <c r="D40" s="1049">
        <v>2.218507393715342E-2</v>
      </c>
      <c r="E40" s="1050"/>
    </row>
    <row r="41" spans="1:5" s="1051" customFormat="1" ht="24.95" customHeight="1" thickBot="1">
      <c r="A41" s="1046" t="s">
        <v>754</v>
      </c>
      <c r="B41" s="1047">
        <v>20166116000</v>
      </c>
      <c r="C41" s="1083">
        <v>7956629897.8000002</v>
      </c>
      <c r="D41" s="1082">
        <v>0.39455440491366806</v>
      </c>
      <c r="E41" s="1050"/>
    </row>
    <row r="42" spans="1:5" s="1087" customFormat="1" ht="24.95" customHeight="1" thickTop="1" thickBot="1">
      <c r="A42" s="1084" t="s">
        <v>755</v>
      </c>
      <c r="B42" s="1054">
        <v>64782842000</v>
      </c>
      <c r="C42" s="1054">
        <v>28834332059.830002</v>
      </c>
      <c r="D42" s="1085">
        <v>0.44509211343074456</v>
      </c>
      <c r="E42" s="1086"/>
    </row>
    <row r="43" spans="1:5" ht="15.75" thickTop="1">
      <c r="C43" s="1088"/>
      <c r="E43" s="1089"/>
    </row>
    <row r="44" spans="1:5" ht="15" customHeight="1">
      <c r="A44" s="1090"/>
      <c r="E44" s="1089"/>
    </row>
    <row r="45" spans="1:5" ht="24.75" customHeight="1">
      <c r="A45" s="1089"/>
      <c r="B45" s="1089"/>
    </row>
    <row r="46" spans="1:5">
      <c r="A46" s="1089"/>
      <c r="B46" s="1089"/>
    </row>
    <row r="47" spans="1:5">
      <c r="A47" s="1092"/>
      <c r="B47" s="1089"/>
    </row>
    <row r="48" spans="1:5">
      <c r="A48" s="1089"/>
      <c r="B48" s="1089"/>
    </row>
    <row r="49" spans="1:2">
      <c r="A49" s="1089"/>
      <c r="B49" s="1089"/>
    </row>
    <row r="50" spans="1:2">
      <c r="A50" s="1089"/>
      <c r="B50" s="1089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43307086614173229" footer="0.27559055118110237"/>
  <pageSetup paperSize="9" scale="75" firstPageNumber="64" fitToHeight="2" orientation="landscape" useFirstPageNumber="1" r:id="rId1"/>
  <headerFooter alignWithMargins="0">
    <oddHeader>&amp;C&amp;12- &amp;P -</oddHeader>
  </headerFooter>
  <rowBreaks count="2" manualBreakCount="2">
    <brk id="26" max="3" man="1"/>
    <brk id="42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"/>
  <sheetViews>
    <sheetView showGridLines="0" zoomScale="70" zoomScaleNormal="70" zoomScaleSheetLayoutView="75" zoomScalePageLayoutView="40" workbookViewId="0"/>
  </sheetViews>
  <sheetFormatPr defaultColWidth="9.28515625" defaultRowHeight="37.5" customHeight="1"/>
  <cols>
    <col min="1" max="1" width="9" style="1310" customWidth="1"/>
    <col min="2" max="2" width="9.5703125" style="1311" customWidth="1"/>
    <col min="3" max="3" width="41.28515625" style="1312" customWidth="1"/>
    <col min="4" max="4" width="76.5703125" style="1313" customWidth="1"/>
    <col min="5" max="5" width="15.7109375" style="1314" customWidth="1"/>
    <col min="6" max="6" width="15.7109375" style="1318" customWidth="1"/>
    <col min="7" max="7" width="15.7109375" style="1316" customWidth="1"/>
    <col min="8" max="9" width="15.7109375" style="1317" customWidth="1"/>
    <col min="10" max="10" width="15.7109375" style="1316" customWidth="1"/>
    <col min="11" max="11" width="15.85546875" style="1103" customWidth="1"/>
    <col min="12" max="12" width="12.140625" style="1103" customWidth="1"/>
    <col min="13" max="256" width="9.28515625" style="1103"/>
    <col min="257" max="257" width="9" style="1103" customWidth="1"/>
    <col min="258" max="258" width="9.5703125" style="1103" customWidth="1"/>
    <col min="259" max="259" width="41.28515625" style="1103" customWidth="1"/>
    <col min="260" max="260" width="76.5703125" style="1103" customWidth="1"/>
    <col min="261" max="266" width="15.7109375" style="1103" customWidth="1"/>
    <col min="267" max="267" width="15.85546875" style="1103" customWidth="1"/>
    <col min="268" max="268" width="12.140625" style="1103" customWidth="1"/>
    <col min="269" max="512" width="9.28515625" style="1103"/>
    <col min="513" max="513" width="9" style="1103" customWidth="1"/>
    <col min="514" max="514" width="9.5703125" style="1103" customWidth="1"/>
    <col min="515" max="515" width="41.28515625" style="1103" customWidth="1"/>
    <col min="516" max="516" width="76.5703125" style="1103" customWidth="1"/>
    <col min="517" max="522" width="15.7109375" style="1103" customWidth="1"/>
    <col min="523" max="523" width="15.85546875" style="1103" customWidth="1"/>
    <col min="524" max="524" width="12.140625" style="1103" customWidth="1"/>
    <col min="525" max="768" width="9.28515625" style="1103"/>
    <col min="769" max="769" width="9" style="1103" customWidth="1"/>
    <col min="770" max="770" width="9.5703125" style="1103" customWidth="1"/>
    <col min="771" max="771" width="41.28515625" style="1103" customWidth="1"/>
    <col min="772" max="772" width="76.5703125" style="1103" customWidth="1"/>
    <col min="773" max="778" width="15.7109375" style="1103" customWidth="1"/>
    <col min="779" max="779" width="15.85546875" style="1103" customWidth="1"/>
    <col min="780" max="780" width="12.140625" style="1103" customWidth="1"/>
    <col min="781" max="1024" width="9.28515625" style="1103"/>
    <col min="1025" max="1025" width="9" style="1103" customWidth="1"/>
    <col min="1026" max="1026" width="9.5703125" style="1103" customWidth="1"/>
    <col min="1027" max="1027" width="41.28515625" style="1103" customWidth="1"/>
    <col min="1028" max="1028" width="76.5703125" style="1103" customWidth="1"/>
    <col min="1029" max="1034" width="15.7109375" style="1103" customWidth="1"/>
    <col min="1035" max="1035" width="15.85546875" style="1103" customWidth="1"/>
    <col min="1036" max="1036" width="12.140625" style="1103" customWidth="1"/>
    <col min="1037" max="1280" width="9.28515625" style="1103"/>
    <col min="1281" max="1281" width="9" style="1103" customWidth="1"/>
    <col min="1282" max="1282" width="9.5703125" style="1103" customWidth="1"/>
    <col min="1283" max="1283" width="41.28515625" style="1103" customWidth="1"/>
    <col min="1284" max="1284" width="76.5703125" style="1103" customWidth="1"/>
    <col min="1285" max="1290" width="15.7109375" style="1103" customWidth="1"/>
    <col min="1291" max="1291" width="15.85546875" style="1103" customWidth="1"/>
    <col min="1292" max="1292" width="12.140625" style="1103" customWidth="1"/>
    <col min="1293" max="1536" width="9.28515625" style="1103"/>
    <col min="1537" max="1537" width="9" style="1103" customWidth="1"/>
    <col min="1538" max="1538" width="9.5703125" style="1103" customWidth="1"/>
    <col min="1539" max="1539" width="41.28515625" style="1103" customWidth="1"/>
    <col min="1540" max="1540" width="76.5703125" style="1103" customWidth="1"/>
    <col min="1541" max="1546" width="15.7109375" style="1103" customWidth="1"/>
    <col min="1547" max="1547" width="15.85546875" style="1103" customWidth="1"/>
    <col min="1548" max="1548" width="12.140625" style="1103" customWidth="1"/>
    <col min="1549" max="1792" width="9.28515625" style="1103"/>
    <col min="1793" max="1793" width="9" style="1103" customWidth="1"/>
    <col min="1794" max="1794" width="9.5703125" style="1103" customWidth="1"/>
    <col min="1795" max="1795" width="41.28515625" style="1103" customWidth="1"/>
    <col min="1796" max="1796" width="76.5703125" style="1103" customWidth="1"/>
    <col min="1797" max="1802" width="15.7109375" style="1103" customWidth="1"/>
    <col min="1803" max="1803" width="15.85546875" style="1103" customWidth="1"/>
    <col min="1804" max="1804" width="12.140625" style="1103" customWidth="1"/>
    <col min="1805" max="2048" width="9.28515625" style="1103"/>
    <col min="2049" max="2049" width="9" style="1103" customWidth="1"/>
    <col min="2050" max="2050" width="9.5703125" style="1103" customWidth="1"/>
    <col min="2051" max="2051" width="41.28515625" style="1103" customWidth="1"/>
    <col min="2052" max="2052" width="76.5703125" style="1103" customWidth="1"/>
    <col min="2053" max="2058" width="15.7109375" style="1103" customWidth="1"/>
    <col min="2059" max="2059" width="15.85546875" style="1103" customWidth="1"/>
    <col min="2060" max="2060" width="12.140625" style="1103" customWidth="1"/>
    <col min="2061" max="2304" width="9.28515625" style="1103"/>
    <col min="2305" max="2305" width="9" style="1103" customWidth="1"/>
    <col min="2306" max="2306" width="9.5703125" style="1103" customWidth="1"/>
    <col min="2307" max="2307" width="41.28515625" style="1103" customWidth="1"/>
    <col min="2308" max="2308" width="76.5703125" style="1103" customWidth="1"/>
    <col min="2309" max="2314" width="15.7109375" style="1103" customWidth="1"/>
    <col min="2315" max="2315" width="15.85546875" style="1103" customWidth="1"/>
    <col min="2316" max="2316" width="12.140625" style="1103" customWidth="1"/>
    <col min="2317" max="2560" width="9.28515625" style="1103"/>
    <col min="2561" max="2561" width="9" style="1103" customWidth="1"/>
    <col min="2562" max="2562" width="9.5703125" style="1103" customWidth="1"/>
    <col min="2563" max="2563" width="41.28515625" style="1103" customWidth="1"/>
    <col min="2564" max="2564" width="76.5703125" style="1103" customWidth="1"/>
    <col min="2565" max="2570" width="15.7109375" style="1103" customWidth="1"/>
    <col min="2571" max="2571" width="15.85546875" style="1103" customWidth="1"/>
    <col min="2572" max="2572" width="12.140625" style="1103" customWidth="1"/>
    <col min="2573" max="2816" width="9.28515625" style="1103"/>
    <col min="2817" max="2817" width="9" style="1103" customWidth="1"/>
    <col min="2818" max="2818" width="9.5703125" style="1103" customWidth="1"/>
    <col min="2819" max="2819" width="41.28515625" style="1103" customWidth="1"/>
    <col min="2820" max="2820" width="76.5703125" style="1103" customWidth="1"/>
    <col min="2821" max="2826" width="15.7109375" style="1103" customWidth="1"/>
    <col min="2827" max="2827" width="15.85546875" style="1103" customWidth="1"/>
    <col min="2828" max="2828" width="12.140625" style="1103" customWidth="1"/>
    <col min="2829" max="3072" width="9.28515625" style="1103"/>
    <col min="3073" max="3073" width="9" style="1103" customWidth="1"/>
    <col min="3074" max="3074" width="9.5703125" style="1103" customWidth="1"/>
    <col min="3075" max="3075" width="41.28515625" style="1103" customWidth="1"/>
    <col min="3076" max="3076" width="76.5703125" style="1103" customWidth="1"/>
    <col min="3077" max="3082" width="15.7109375" style="1103" customWidth="1"/>
    <col min="3083" max="3083" width="15.85546875" style="1103" customWidth="1"/>
    <col min="3084" max="3084" width="12.140625" style="1103" customWidth="1"/>
    <col min="3085" max="3328" width="9.28515625" style="1103"/>
    <col min="3329" max="3329" width="9" style="1103" customWidth="1"/>
    <col min="3330" max="3330" width="9.5703125" style="1103" customWidth="1"/>
    <col min="3331" max="3331" width="41.28515625" style="1103" customWidth="1"/>
    <col min="3332" max="3332" width="76.5703125" style="1103" customWidth="1"/>
    <col min="3333" max="3338" width="15.7109375" style="1103" customWidth="1"/>
    <col min="3339" max="3339" width="15.85546875" style="1103" customWidth="1"/>
    <col min="3340" max="3340" width="12.140625" style="1103" customWidth="1"/>
    <col min="3341" max="3584" width="9.28515625" style="1103"/>
    <col min="3585" max="3585" width="9" style="1103" customWidth="1"/>
    <col min="3586" max="3586" width="9.5703125" style="1103" customWidth="1"/>
    <col min="3587" max="3587" width="41.28515625" style="1103" customWidth="1"/>
    <col min="3588" max="3588" width="76.5703125" style="1103" customWidth="1"/>
    <col min="3589" max="3594" width="15.7109375" style="1103" customWidth="1"/>
    <col min="3595" max="3595" width="15.85546875" style="1103" customWidth="1"/>
    <col min="3596" max="3596" width="12.140625" style="1103" customWidth="1"/>
    <col min="3597" max="3840" width="9.28515625" style="1103"/>
    <col min="3841" max="3841" width="9" style="1103" customWidth="1"/>
    <col min="3842" max="3842" width="9.5703125" style="1103" customWidth="1"/>
    <col min="3843" max="3843" width="41.28515625" style="1103" customWidth="1"/>
    <col min="3844" max="3844" width="76.5703125" style="1103" customWidth="1"/>
    <col min="3845" max="3850" width="15.7109375" style="1103" customWidth="1"/>
    <col min="3851" max="3851" width="15.85546875" style="1103" customWidth="1"/>
    <col min="3852" max="3852" width="12.140625" style="1103" customWidth="1"/>
    <col min="3853" max="4096" width="9.28515625" style="1103"/>
    <col min="4097" max="4097" width="9" style="1103" customWidth="1"/>
    <col min="4098" max="4098" width="9.5703125" style="1103" customWidth="1"/>
    <col min="4099" max="4099" width="41.28515625" style="1103" customWidth="1"/>
    <col min="4100" max="4100" width="76.5703125" style="1103" customWidth="1"/>
    <col min="4101" max="4106" width="15.7109375" style="1103" customWidth="1"/>
    <col min="4107" max="4107" width="15.85546875" style="1103" customWidth="1"/>
    <col min="4108" max="4108" width="12.140625" style="1103" customWidth="1"/>
    <col min="4109" max="4352" width="9.28515625" style="1103"/>
    <col min="4353" max="4353" width="9" style="1103" customWidth="1"/>
    <col min="4354" max="4354" width="9.5703125" style="1103" customWidth="1"/>
    <col min="4355" max="4355" width="41.28515625" style="1103" customWidth="1"/>
    <col min="4356" max="4356" width="76.5703125" style="1103" customWidth="1"/>
    <col min="4357" max="4362" width="15.7109375" style="1103" customWidth="1"/>
    <col min="4363" max="4363" width="15.85546875" style="1103" customWidth="1"/>
    <col min="4364" max="4364" width="12.140625" style="1103" customWidth="1"/>
    <col min="4365" max="4608" width="9.28515625" style="1103"/>
    <col min="4609" max="4609" width="9" style="1103" customWidth="1"/>
    <col min="4610" max="4610" width="9.5703125" style="1103" customWidth="1"/>
    <col min="4611" max="4611" width="41.28515625" style="1103" customWidth="1"/>
    <col min="4612" max="4612" width="76.5703125" style="1103" customWidth="1"/>
    <col min="4613" max="4618" width="15.7109375" style="1103" customWidth="1"/>
    <col min="4619" max="4619" width="15.85546875" style="1103" customWidth="1"/>
    <col min="4620" max="4620" width="12.140625" style="1103" customWidth="1"/>
    <col min="4621" max="4864" width="9.28515625" style="1103"/>
    <col min="4865" max="4865" width="9" style="1103" customWidth="1"/>
    <col min="4866" max="4866" width="9.5703125" style="1103" customWidth="1"/>
    <col min="4867" max="4867" width="41.28515625" style="1103" customWidth="1"/>
    <col min="4868" max="4868" width="76.5703125" style="1103" customWidth="1"/>
    <col min="4869" max="4874" width="15.7109375" style="1103" customWidth="1"/>
    <col min="4875" max="4875" width="15.85546875" style="1103" customWidth="1"/>
    <col min="4876" max="4876" width="12.140625" style="1103" customWidth="1"/>
    <col min="4877" max="5120" width="9.28515625" style="1103"/>
    <col min="5121" max="5121" width="9" style="1103" customWidth="1"/>
    <col min="5122" max="5122" width="9.5703125" style="1103" customWidth="1"/>
    <col min="5123" max="5123" width="41.28515625" style="1103" customWidth="1"/>
    <col min="5124" max="5124" width="76.5703125" style="1103" customWidth="1"/>
    <col min="5125" max="5130" width="15.7109375" style="1103" customWidth="1"/>
    <col min="5131" max="5131" width="15.85546875" style="1103" customWidth="1"/>
    <col min="5132" max="5132" width="12.140625" style="1103" customWidth="1"/>
    <col min="5133" max="5376" width="9.28515625" style="1103"/>
    <col min="5377" max="5377" width="9" style="1103" customWidth="1"/>
    <col min="5378" max="5378" width="9.5703125" style="1103" customWidth="1"/>
    <col min="5379" max="5379" width="41.28515625" style="1103" customWidth="1"/>
    <col min="5380" max="5380" width="76.5703125" style="1103" customWidth="1"/>
    <col min="5381" max="5386" width="15.7109375" style="1103" customWidth="1"/>
    <col min="5387" max="5387" width="15.85546875" style="1103" customWidth="1"/>
    <col min="5388" max="5388" width="12.140625" style="1103" customWidth="1"/>
    <col min="5389" max="5632" width="9.28515625" style="1103"/>
    <col min="5633" max="5633" width="9" style="1103" customWidth="1"/>
    <col min="5634" max="5634" width="9.5703125" style="1103" customWidth="1"/>
    <col min="5635" max="5635" width="41.28515625" style="1103" customWidth="1"/>
    <col min="5636" max="5636" width="76.5703125" style="1103" customWidth="1"/>
    <col min="5637" max="5642" width="15.7109375" style="1103" customWidth="1"/>
    <col min="5643" max="5643" width="15.85546875" style="1103" customWidth="1"/>
    <col min="5644" max="5644" width="12.140625" style="1103" customWidth="1"/>
    <col min="5645" max="5888" width="9.28515625" style="1103"/>
    <col min="5889" max="5889" width="9" style="1103" customWidth="1"/>
    <col min="5890" max="5890" width="9.5703125" style="1103" customWidth="1"/>
    <col min="5891" max="5891" width="41.28515625" style="1103" customWidth="1"/>
    <col min="5892" max="5892" width="76.5703125" style="1103" customWidth="1"/>
    <col min="5893" max="5898" width="15.7109375" style="1103" customWidth="1"/>
    <col min="5899" max="5899" width="15.85546875" style="1103" customWidth="1"/>
    <col min="5900" max="5900" width="12.140625" style="1103" customWidth="1"/>
    <col min="5901" max="6144" width="9.28515625" style="1103"/>
    <col min="6145" max="6145" width="9" style="1103" customWidth="1"/>
    <col min="6146" max="6146" width="9.5703125" style="1103" customWidth="1"/>
    <col min="6147" max="6147" width="41.28515625" style="1103" customWidth="1"/>
    <col min="6148" max="6148" width="76.5703125" style="1103" customWidth="1"/>
    <col min="6149" max="6154" width="15.7109375" style="1103" customWidth="1"/>
    <col min="6155" max="6155" width="15.85546875" style="1103" customWidth="1"/>
    <col min="6156" max="6156" width="12.140625" style="1103" customWidth="1"/>
    <col min="6157" max="6400" width="9.28515625" style="1103"/>
    <col min="6401" max="6401" width="9" style="1103" customWidth="1"/>
    <col min="6402" max="6402" width="9.5703125" style="1103" customWidth="1"/>
    <col min="6403" max="6403" width="41.28515625" style="1103" customWidth="1"/>
    <col min="6404" max="6404" width="76.5703125" style="1103" customWidth="1"/>
    <col min="6405" max="6410" width="15.7109375" style="1103" customWidth="1"/>
    <col min="6411" max="6411" width="15.85546875" style="1103" customWidth="1"/>
    <col min="6412" max="6412" width="12.140625" style="1103" customWidth="1"/>
    <col min="6413" max="6656" width="9.28515625" style="1103"/>
    <col min="6657" max="6657" width="9" style="1103" customWidth="1"/>
    <col min="6658" max="6658" width="9.5703125" style="1103" customWidth="1"/>
    <col min="6659" max="6659" width="41.28515625" style="1103" customWidth="1"/>
    <col min="6660" max="6660" width="76.5703125" style="1103" customWidth="1"/>
    <col min="6661" max="6666" width="15.7109375" style="1103" customWidth="1"/>
    <col min="6667" max="6667" width="15.85546875" style="1103" customWidth="1"/>
    <col min="6668" max="6668" width="12.140625" style="1103" customWidth="1"/>
    <col min="6669" max="6912" width="9.28515625" style="1103"/>
    <col min="6913" max="6913" width="9" style="1103" customWidth="1"/>
    <col min="6914" max="6914" width="9.5703125" style="1103" customWidth="1"/>
    <col min="6915" max="6915" width="41.28515625" style="1103" customWidth="1"/>
    <col min="6916" max="6916" width="76.5703125" style="1103" customWidth="1"/>
    <col min="6917" max="6922" width="15.7109375" style="1103" customWidth="1"/>
    <col min="6923" max="6923" width="15.85546875" style="1103" customWidth="1"/>
    <col min="6924" max="6924" width="12.140625" style="1103" customWidth="1"/>
    <col min="6925" max="7168" width="9.28515625" style="1103"/>
    <col min="7169" max="7169" width="9" style="1103" customWidth="1"/>
    <col min="7170" max="7170" width="9.5703125" style="1103" customWidth="1"/>
    <col min="7171" max="7171" width="41.28515625" style="1103" customWidth="1"/>
    <col min="7172" max="7172" width="76.5703125" style="1103" customWidth="1"/>
    <col min="7173" max="7178" width="15.7109375" style="1103" customWidth="1"/>
    <col min="7179" max="7179" width="15.85546875" style="1103" customWidth="1"/>
    <col min="7180" max="7180" width="12.140625" style="1103" customWidth="1"/>
    <col min="7181" max="7424" width="9.28515625" style="1103"/>
    <col min="7425" max="7425" width="9" style="1103" customWidth="1"/>
    <col min="7426" max="7426" width="9.5703125" style="1103" customWidth="1"/>
    <col min="7427" max="7427" width="41.28515625" style="1103" customWidth="1"/>
    <col min="7428" max="7428" width="76.5703125" style="1103" customWidth="1"/>
    <col min="7429" max="7434" width="15.7109375" style="1103" customWidth="1"/>
    <col min="7435" max="7435" width="15.85546875" style="1103" customWidth="1"/>
    <col min="7436" max="7436" width="12.140625" style="1103" customWidth="1"/>
    <col min="7437" max="7680" width="9.28515625" style="1103"/>
    <col min="7681" max="7681" width="9" style="1103" customWidth="1"/>
    <col min="7682" max="7682" width="9.5703125" style="1103" customWidth="1"/>
    <col min="7683" max="7683" width="41.28515625" style="1103" customWidth="1"/>
    <col min="7684" max="7684" width="76.5703125" style="1103" customWidth="1"/>
    <col min="7685" max="7690" width="15.7109375" style="1103" customWidth="1"/>
    <col min="7691" max="7691" width="15.85546875" style="1103" customWidth="1"/>
    <col min="7692" max="7692" width="12.140625" style="1103" customWidth="1"/>
    <col min="7693" max="7936" width="9.28515625" style="1103"/>
    <col min="7937" max="7937" width="9" style="1103" customWidth="1"/>
    <col min="7938" max="7938" width="9.5703125" style="1103" customWidth="1"/>
    <col min="7939" max="7939" width="41.28515625" style="1103" customWidth="1"/>
    <col min="7940" max="7940" width="76.5703125" style="1103" customWidth="1"/>
    <col min="7941" max="7946" width="15.7109375" style="1103" customWidth="1"/>
    <col min="7947" max="7947" width="15.85546875" style="1103" customWidth="1"/>
    <col min="7948" max="7948" width="12.140625" style="1103" customWidth="1"/>
    <col min="7949" max="8192" width="9.28515625" style="1103"/>
    <col min="8193" max="8193" width="9" style="1103" customWidth="1"/>
    <col min="8194" max="8194" width="9.5703125" style="1103" customWidth="1"/>
    <col min="8195" max="8195" width="41.28515625" style="1103" customWidth="1"/>
    <col min="8196" max="8196" width="76.5703125" style="1103" customWidth="1"/>
    <col min="8197" max="8202" width="15.7109375" style="1103" customWidth="1"/>
    <col min="8203" max="8203" width="15.85546875" style="1103" customWidth="1"/>
    <col min="8204" max="8204" width="12.140625" style="1103" customWidth="1"/>
    <col min="8205" max="8448" width="9.28515625" style="1103"/>
    <col min="8449" max="8449" width="9" style="1103" customWidth="1"/>
    <col min="8450" max="8450" width="9.5703125" style="1103" customWidth="1"/>
    <col min="8451" max="8451" width="41.28515625" style="1103" customWidth="1"/>
    <col min="8452" max="8452" width="76.5703125" style="1103" customWidth="1"/>
    <col min="8453" max="8458" width="15.7109375" style="1103" customWidth="1"/>
    <col min="8459" max="8459" width="15.85546875" style="1103" customWidth="1"/>
    <col min="8460" max="8460" width="12.140625" style="1103" customWidth="1"/>
    <col min="8461" max="8704" width="9.28515625" style="1103"/>
    <col min="8705" max="8705" width="9" style="1103" customWidth="1"/>
    <col min="8706" max="8706" width="9.5703125" style="1103" customWidth="1"/>
    <col min="8707" max="8707" width="41.28515625" style="1103" customWidth="1"/>
    <col min="8708" max="8708" width="76.5703125" style="1103" customWidth="1"/>
    <col min="8709" max="8714" width="15.7109375" style="1103" customWidth="1"/>
    <col min="8715" max="8715" width="15.85546875" style="1103" customWidth="1"/>
    <col min="8716" max="8716" width="12.140625" style="1103" customWidth="1"/>
    <col min="8717" max="8960" width="9.28515625" style="1103"/>
    <col min="8961" max="8961" width="9" style="1103" customWidth="1"/>
    <col min="8962" max="8962" width="9.5703125" style="1103" customWidth="1"/>
    <col min="8963" max="8963" width="41.28515625" style="1103" customWidth="1"/>
    <col min="8964" max="8964" width="76.5703125" style="1103" customWidth="1"/>
    <col min="8965" max="8970" width="15.7109375" style="1103" customWidth="1"/>
    <col min="8971" max="8971" width="15.85546875" style="1103" customWidth="1"/>
    <col min="8972" max="8972" width="12.140625" style="1103" customWidth="1"/>
    <col min="8973" max="9216" width="9.28515625" style="1103"/>
    <col min="9217" max="9217" width="9" style="1103" customWidth="1"/>
    <col min="9218" max="9218" width="9.5703125" style="1103" customWidth="1"/>
    <col min="9219" max="9219" width="41.28515625" style="1103" customWidth="1"/>
    <col min="9220" max="9220" width="76.5703125" style="1103" customWidth="1"/>
    <col min="9221" max="9226" width="15.7109375" style="1103" customWidth="1"/>
    <col min="9227" max="9227" width="15.85546875" style="1103" customWidth="1"/>
    <col min="9228" max="9228" width="12.140625" style="1103" customWidth="1"/>
    <col min="9229" max="9472" width="9.28515625" style="1103"/>
    <col min="9473" max="9473" width="9" style="1103" customWidth="1"/>
    <col min="9474" max="9474" width="9.5703125" style="1103" customWidth="1"/>
    <col min="9475" max="9475" width="41.28515625" style="1103" customWidth="1"/>
    <col min="9476" max="9476" width="76.5703125" style="1103" customWidth="1"/>
    <col min="9477" max="9482" width="15.7109375" style="1103" customWidth="1"/>
    <col min="9483" max="9483" width="15.85546875" style="1103" customWidth="1"/>
    <col min="9484" max="9484" width="12.140625" style="1103" customWidth="1"/>
    <col min="9485" max="9728" width="9.28515625" style="1103"/>
    <col min="9729" max="9729" width="9" style="1103" customWidth="1"/>
    <col min="9730" max="9730" width="9.5703125" style="1103" customWidth="1"/>
    <col min="9731" max="9731" width="41.28515625" style="1103" customWidth="1"/>
    <col min="9732" max="9732" width="76.5703125" style="1103" customWidth="1"/>
    <col min="9733" max="9738" width="15.7109375" style="1103" customWidth="1"/>
    <col min="9739" max="9739" width="15.85546875" style="1103" customWidth="1"/>
    <col min="9740" max="9740" width="12.140625" style="1103" customWidth="1"/>
    <col min="9741" max="9984" width="9.28515625" style="1103"/>
    <col min="9985" max="9985" width="9" style="1103" customWidth="1"/>
    <col min="9986" max="9986" width="9.5703125" style="1103" customWidth="1"/>
    <col min="9987" max="9987" width="41.28515625" style="1103" customWidth="1"/>
    <col min="9988" max="9988" width="76.5703125" style="1103" customWidth="1"/>
    <col min="9989" max="9994" width="15.7109375" style="1103" customWidth="1"/>
    <col min="9995" max="9995" width="15.85546875" style="1103" customWidth="1"/>
    <col min="9996" max="9996" width="12.140625" style="1103" customWidth="1"/>
    <col min="9997" max="10240" width="9.28515625" style="1103"/>
    <col min="10241" max="10241" width="9" style="1103" customWidth="1"/>
    <col min="10242" max="10242" width="9.5703125" style="1103" customWidth="1"/>
    <col min="10243" max="10243" width="41.28515625" style="1103" customWidth="1"/>
    <col min="10244" max="10244" width="76.5703125" style="1103" customWidth="1"/>
    <col min="10245" max="10250" width="15.7109375" style="1103" customWidth="1"/>
    <col min="10251" max="10251" width="15.85546875" style="1103" customWidth="1"/>
    <col min="10252" max="10252" width="12.140625" style="1103" customWidth="1"/>
    <col min="10253" max="10496" width="9.28515625" style="1103"/>
    <col min="10497" max="10497" width="9" style="1103" customWidth="1"/>
    <col min="10498" max="10498" width="9.5703125" style="1103" customWidth="1"/>
    <col min="10499" max="10499" width="41.28515625" style="1103" customWidth="1"/>
    <col min="10500" max="10500" width="76.5703125" style="1103" customWidth="1"/>
    <col min="10501" max="10506" width="15.7109375" style="1103" customWidth="1"/>
    <col min="10507" max="10507" width="15.85546875" style="1103" customWidth="1"/>
    <col min="10508" max="10508" width="12.140625" style="1103" customWidth="1"/>
    <col min="10509" max="10752" width="9.28515625" style="1103"/>
    <col min="10753" max="10753" width="9" style="1103" customWidth="1"/>
    <col min="10754" max="10754" width="9.5703125" style="1103" customWidth="1"/>
    <col min="10755" max="10755" width="41.28515625" style="1103" customWidth="1"/>
    <col min="10756" max="10756" width="76.5703125" style="1103" customWidth="1"/>
    <col min="10757" max="10762" width="15.7109375" style="1103" customWidth="1"/>
    <col min="10763" max="10763" width="15.85546875" style="1103" customWidth="1"/>
    <col min="10764" max="10764" width="12.140625" style="1103" customWidth="1"/>
    <col min="10765" max="11008" width="9.28515625" style="1103"/>
    <col min="11009" max="11009" width="9" style="1103" customWidth="1"/>
    <col min="11010" max="11010" width="9.5703125" style="1103" customWidth="1"/>
    <col min="11011" max="11011" width="41.28515625" style="1103" customWidth="1"/>
    <col min="11012" max="11012" width="76.5703125" style="1103" customWidth="1"/>
    <col min="11013" max="11018" width="15.7109375" style="1103" customWidth="1"/>
    <col min="11019" max="11019" width="15.85546875" style="1103" customWidth="1"/>
    <col min="11020" max="11020" width="12.140625" style="1103" customWidth="1"/>
    <col min="11021" max="11264" width="9.28515625" style="1103"/>
    <col min="11265" max="11265" width="9" style="1103" customWidth="1"/>
    <col min="11266" max="11266" width="9.5703125" style="1103" customWidth="1"/>
    <col min="11267" max="11267" width="41.28515625" style="1103" customWidth="1"/>
    <col min="11268" max="11268" width="76.5703125" style="1103" customWidth="1"/>
    <col min="11269" max="11274" width="15.7109375" style="1103" customWidth="1"/>
    <col min="11275" max="11275" width="15.85546875" style="1103" customWidth="1"/>
    <col min="11276" max="11276" width="12.140625" style="1103" customWidth="1"/>
    <col min="11277" max="11520" width="9.28515625" style="1103"/>
    <col min="11521" max="11521" width="9" style="1103" customWidth="1"/>
    <col min="11522" max="11522" width="9.5703125" style="1103" customWidth="1"/>
    <col min="11523" max="11523" width="41.28515625" style="1103" customWidth="1"/>
    <col min="11524" max="11524" width="76.5703125" style="1103" customWidth="1"/>
    <col min="11525" max="11530" width="15.7109375" style="1103" customWidth="1"/>
    <col min="11531" max="11531" width="15.85546875" style="1103" customWidth="1"/>
    <col min="11532" max="11532" width="12.140625" style="1103" customWidth="1"/>
    <col min="11533" max="11776" width="9.28515625" style="1103"/>
    <col min="11777" max="11777" width="9" style="1103" customWidth="1"/>
    <col min="11778" max="11778" width="9.5703125" style="1103" customWidth="1"/>
    <col min="11779" max="11779" width="41.28515625" style="1103" customWidth="1"/>
    <col min="11780" max="11780" width="76.5703125" style="1103" customWidth="1"/>
    <col min="11781" max="11786" width="15.7109375" style="1103" customWidth="1"/>
    <col min="11787" max="11787" width="15.85546875" style="1103" customWidth="1"/>
    <col min="11788" max="11788" width="12.140625" style="1103" customWidth="1"/>
    <col min="11789" max="12032" width="9.28515625" style="1103"/>
    <col min="12033" max="12033" width="9" style="1103" customWidth="1"/>
    <col min="12034" max="12034" width="9.5703125" style="1103" customWidth="1"/>
    <col min="12035" max="12035" width="41.28515625" style="1103" customWidth="1"/>
    <col min="12036" max="12036" width="76.5703125" style="1103" customWidth="1"/>
    <col min="12037" max="12042" width="15.7109375" style="1103" customWidth="1"/>
    <col min="12043" max="12043" width="15.85546875" style="1103" customWidth="1"/>
    <col min="12044" max="12044" width="12.140625" style="1103" customWidth="1"/>
    <col min="12045" max="12288" width="9.28515625" style="1103"/>
    <col min="12289" max="12289" width="9" style="1103" customWidth="1"/>
    <col min="12290" max="12290" width="9.5703125" style="1103" customWidth="1"/>
    <col min="12291" max="12291" width="41.28515625" style="1103" customWidth="1"/>
    <col min="12292" max="12292" width="76.5703125" style="1103" customWidth="1"/>
    <col min="12293" max="12298" width="15.7109375" style="1103" customWidth="1"/>
    <col min="12299" max="12299" width="15.85546875" style="1103" customWidth="1"/>
    <col min="12300" max="12300" width="12.140625" style="1103" customWidth="1"/>
    <col min="12301" max="12544" width="9.28515625" style="1103"/>
    <col min="12545" max="12545" width="9" style="1103" customWidth="1"/>
    <col min="12546" max="12546" width="9.5703125" style="1103" customWidth="1"/>
    <col min="12547" max="12547" width="41.28515625" style="1103" customWidth="1"/>
    <col min="12548" max="12548" width="76.5703125" style="1103" customWidth="1"/>
    <col min="12549" max="12554" width="15.7109375" style="1103" customWidth="1"/>
    <col min="12555" max="12555" width="15.85546875" style="1103" customWidth="1"/>
    <col min="12556" max="12556" width="12.140625" style="1103" customWidth="1"/>
    <col min="12557" max="12800" width="9.28515625" style="1103"/>
    <col min="12801" max="12801" width="9" style="1103" customWidth="1"/>
    <col min="12802" max="12802" width="9.5703125" style="1103" customWidth="1"/>
    <col min="12803" max="12803" width="41.28515625" style="1103" customWidth="1"/>
    <col min="12804" max="12804" width="76.5703125" style="1103" customWidth="1"/>
    <col min="12805" max="12810" width="15.7109375" style="1103" customWidth="1"/>
    <col min="12811" max="12811" width="15.85546875" style="1103" customWidth="1"/>
    <col min="12812" max="12812" width="12.140625" style="1103" customWidth="1"/>
    <col min="12813" max="13056" width="9.28515625" style="1103"/>
    <col min="13057" max="13057" width="9" style="1103" customWidth="1"/>
    <col min="13058" max="13058" width="9.5703125" style="1103" customWidth="1"/>
    <col min="13059" max="13059" width="41.28515625" style="1103" customWidth="1"/>
    <col min="13060" max="13060" width="76.5703125" style="1103" customWidth="1"/>
    <col min="13061" max="13066" width="15.7109375" style="1103" customWidth="1"/>
    <col min="13067" max="13067" width="15.85546875" style="1103" customWidth="1"/>
    <col min="13068" max="13068" width="12.140625" style="1103" customWidth="1"/>
    <col min="13069" max="13312" width="9.28515625" style="1103"/>
    <col min="13313" max="13313" width="9" style="1103" customWidth="1"/>
    <col min="13314" max="13314" width="9.5703125" style="1103" customWidth="1"/>
    <col min="13315" max="13315" width="41.28515625" style="1103" customWidth="1"/>
    <col min="13316" max="13316" width="76.5703125" style="1103" customWidth="1"/>
    <col min="13317" max="13322" width="15.7109375" style="1103" customWidth="1"/>
    <col min="13323" max="13323" width="15.85546875" style="1103" customWidth="1"/>
    <col min="13324" max="13324" width="12.140625" style="1103" customWidth="1"/>
    <col min="13325" max="13568" width="9.28515625" style="1103"/>
    <col min="13569" max="13569" width="9" style="1103" customWidth="1"/>
    <col min="13570" max="13570" width="9.5703125" style="1103" customWidth="1"/>
    <col min="13571" max="13571" width="41.28515625" style="1103" customWidth="1"/>
    <col min="13572" max="13572" width="76.5703125" style="1103" customWidth="1"/>
    <col min="13573" max="13578" width="15.7109375" style="1103" customWidth="1"/>
    <col min="13579" max="13579" width="15.85546875" style="1103" customWidth="1"/>
    <col min="13580" max="13580" width="12.140625" style="1103" customWidth="1"/>
    <col min="13581" max="13824" width="9.28515625" style="1103"/>
    <col min="13825" max="13825" width="9" style="1103" customWidth="1"/>
    <col min="13826" max="13826" width="9.5703125" style="1103" customWidth="1"/>
    <col min="13827" max="13827" width="41.28515625" style="1103" customWidth="1"/>
    <col min="13828" max="13828" width="76.5703125" style="1103" customWidth="1"/>
    <col min="13829" max="13834" width="15.7109375" style="1103" customWidth="1"/>
    <col min="13835" max="13835" width="15.85546875" style="1103" customWidth="1"/>
    <col min="13836" max="13836" width="12.140625" style="1103" customWidth="1"/>
    <col min="13837" max="14080" width="9.28515625" style="1103"/>
    <col min="14081" max="14081" width="9" style="1103" customWidth="1"/>
    <col min="14082" max="14082" width="9.5703125" style="1103" customWidth="1"/>
    <col min="14083" max="14083" width="41.28515625" style="1103" customWidth="1"/>
    <col min="14084" max="14084" width="76.5703125" style="1103" customWidth="1"/>
    <col min="14085" max="14090" width="15.7109375" style="1103" customWidth="1"/>
    <col min="14091" max="14091" width="15.85546875" style="1103" customWidth="1"/>
    <col min="14092" max="14092" width="12.140625" style="1103" customWidth="1"/>
    <col min="14093" max="14336" width="9.28515625" style="1103"/>
    <col min="14337" max="14337" width="9" style="1103" customWidth="1"/>
    <col min="14338" max="14338" width="9.5703125" style="1103" customWidth="1"/>
    <col min="14339" max="14339" width="41.28515625" style="1103" customWidth="1"/>
    <col min="14340" max="14340" width="76.5703125" style="1103" customWidth="1"/>
    <col min="14341" max="14346" width="15.7109375" style="1103" customWidth="1"/>
    <col min="14347" max="14347" width="15.85546875" style="1103" customWidth="1"/>
    <col min="14348" max="14348" width="12.140625" style="1103" customWidth="1"/>
    <col min="14349" max="14592" width="9.28515625" style="1103"/>
    <col min="14593" max="14593" width="9" style="1103" customWidth="1"/>
    <col min="14594" max="14594" width="9.5703125" style="1103" customWidth="1"/>
    <col min="14595" max="14595" width="41.28515625" style="1103" customWidth="1"/>
    <col min="14596" max="14596" width="76.5703125" style="1103" customWidth="1"/>
    <col min="14597" max="14602" width="15.7109375" style="1103" customWidth="1"/>
    <col min="14603" max="14603" width="15.85546875" style="1103" customWidth="1"/>
    <col min="14604" max="14604" width="12.140625" style="1103" customWidth="1"/>
    <col min="14605" max="14848" width="9.28515625" style="1103"/>
    <col min="14849" max="14849" width="9" style="1103" customWidth="1"/>
    <col min="14850" max="14850" width="9.5703125" style="1103" customWidth="1"/>
    <col min="14851" max="14851" width="41.28515625" style="1103" customWidth="1"/>
    <col min="14852" max="14852" width="76.5703125" style="1103" customWidth="1"/>
    <col min="14853" max="14858" width="15.7109375" style="1103" customWidth="1"/>
    <col min="14859" max="14859" width="15.85546875" style="1103" customWidth="1"/>
    <col min="14860" max="14860" width="12.140625" style="1103" customWidth="1"/>
    <col min="14861" max="15104" width="9.28515625" style="1103"/>
    <col min="15105" max="15105" width="9" style="1103" customWidth="1"/>
    <col min="15106" max="15106" width="9.5703125" style="1103" customWidth="1"/>
    <col min="15107" max="15107" width="41.28515625" style="1103" customWidth="1"/>
    <col min="15108" max="15108" width="76.5703125" style="1103" customWidth="1"/>
    <col min="15109" max="15114" width="15.7109375" style="1103" customWidth="1"/>
    <col min="15115" max="15115" width="15.85546875" style="1103" customWidth="1"/>
    <col min="15116" max="15116" width="12.140625" style="1103" customWidth="1"/>
    <col min="15117" max="15360" width="9.28515625" style="1103"/>
    <col min="15361" max="15361" width="9" style="1103" customWidth="1"/>
    <col min="15362" max="15362" width="9.5703125" style="1103" customWidth="1"/>
    <col min="15363" max="15363" width="41.28515625" style="1103" customWidth="1"/>
    <col min="15364" max="15364" width="76.5703125" style="1103" customWidth="1"/>
    <col min="15365" max="15370" width="15.7109375" style="1103" customWidth="1"/>
    <col min="15371" max="15371" width="15.85546875" style="1103" customWidth="1"/>
    <col min="15372" max="15372" width="12.140625" style="1103" customWidth="1"/>
    <col min="15373" max="15616" width="9.28515625" style="1103"/>
    <col min="15617" max="15617" width="9" style="1103" customWidth="1"/>
    <col min="15618" max="15618" width="9.5703125" style="1103" customWidth="1"/>
    <col min="15619" max="15619" width="41.28515625" style="1103" customWidth="1"/>
    <col min="15620" max="15620" width="76.5703125" style="1103" customWidth="1"/>
    <col min="15621" max="15626" width="15.7109375" style="1103" customWidth="1"/>
    <col min="15627" max="15627" width="15.85546875" style="1103" customWidth="1"/>
    <col min="15628" max="15628" width="12.140625" style="1103" customWidth="1"/>
    <col min="15629" max="15872" width="9.28515625" style="1103"/>
    <col min="15873" max="15873" width="9" style="1103" customWidth="1"/>
    <col min="15874" max="15874" width="9.5703125" style="1103" customWidth="1"/>
    <col min="15875" max="15875" width="41.28515625" style="1103" customWidth="1"/>
    <col min="15876" max="15876" width="76.5703125" style="1103" customWidth="1"/>
    <col min="15877" max="15882" width="15.7109375" style="1103" customWidth="1"/>
    <col min="15883" max="15883" width="15.85546875" style="1103" customWidth="1"/>
    <col min="15884" max="15884" width="12.140625" style="1103" customWidth="1"/>
    <col min="15885" max="16128" width="9.28515625" style="1103"/>
    <col min="16129" max="16129" width="9" style="1103" customWidth="1"/>
    <col min="16130" max="16130" width="9.5703125" style="1103" customWidth="1"/>
    <col min="16131" max="16131" width="41.28515625" style="1103" customWidth="1"/>
    <col min="16132" max="16132" width="76.5703125" style="1103" customWidth="1"/>
    <col min="16133" max="16138" width="15.7109375" style="1103" customWidth="1"/>
    <col min="16139" max="16139" width="15.85546875" style="1103" customWidth="1"/>
    <col min="16140" max="16140" width="12.140625" style="1103" customWidth="1"/>
    <col min="16141" max="16384" width="9.28515625" style="1103"/>
  </cols>
  <sheetData>
    <row r="1" spans="1:12" ht="22.5" customHeight="1">
      <c r="A1" s="1093" t="s">
        <v>756</v>
      </c>
      <c r="B1" s="1094"/>
      <c r="C1" s="1095"/>
      <c r="D1" s="1096"/>
      <c r="E1" s="1097"/>
      <c r="F1" s="1098"/>
      <c r="G1" s="1099"/>
      <c r="H1" s="1100"/>
      <c r="I1" s="1100"/>
      <c r="J1" s="1099"/>
      <c r="K1" s="1101"/>
      <c r="L1" s="1102"/>
    </row>
    <row r="2" spans="1:12" ht="22.5" customHeight="1">
      <c r="A2" s="1735" t="s">
        <v>757</v>
      </c>
      <c r="B2" s="1736"/>
      <c r="C2" s="1736"/>
      <c r="D2" s="1736"/>
      <c r="E2" s="1736"/>
      <c r="F2" s="1736"/>
      <c r="G2" s="1737"/>
      <c r="H2" s="1737"/>
      <c r="I2" s="1737"/>
      <c r="J2" s="1737"/>
      <c r="K2" s="1737"/>
      <c r="L2" s="1737"/>
    </row>
    <row r="3" spans="1:12" ht="28.5" customHeight="1" thickBot="1">
      <c r="A3" s="1104"/>
      <c r="B3" s="1105"/>
      <c r="C3" s="1095"/>
      <c r="D3" s="1106"/>
      <c r="E3" s="1097"/>
      <c r="F3" s="1107"/>
      <c r="G3" s="1099"/>
      <c r="H3" s="1100"/>
      <c r="I3" s="1100"/>
      <c r="J3" s="1099"/>
      <c r="K3" s="1738" t="s">
        <v>2</v>
      </c>
      <c r="L3" s="1738"/>
    </row>
    <row r="4" spans="1:12" ht="37.5" customHeight="1">
      <c r="A4" s="1739" t="s">
        <v>758</v>
      </c>
      <c r="B4" s="1741" t="s">
        <v>759</v>
      </c>
      <c r="C4" s="1741"/>
      <c r="D4" s="1741" t="s">
        <v>760</v>
      </c>
      <c r="E4" s="1741" t="s">
        <v>761</v>
      </c>
      <c r="F4" s="1743"/>
      <c r="G4" s="1744" t="s">
        <v>762</v>
      </c>
      <c r="H4" s="1745"/>
      <c r="I4" s="1746" t="s">
        <v>238</v>
      </c>
      <c r="J4" s="1747"/>
      <c r="K4" s="1748" t="s">
        <v>457</v>
      </c>
      <c r="L4" s="1749"/>
    </row>
    <row r="5" spans="1:12" ht="68.25" customHeight="1">
      <c r="A5" s="1740"/>
      <c r="B5" s="1742"/>
      <c r="C5" s="1742"/>
      <c r="D5" s="1742"/>
      <c r="E5" s="1108" t="s">
        <v>763</v>
      </c>
      <c r="F5" s="1108" t="s">
        <v>764</v>
      </c>
      <c r="G5" s="1109" t="s">
        <v>765</v>
      </c>
      <c r="H5" s="1108" t="s">
        <v>764</v>
      </c>
      <c r="I5" s="1110" t="s">
        <v>765</v>
      </c>
      <c r="J5" s="1108" t="s">
        <v>764</v>
      </c>
      <c r="K5" s="1111" t="s">
        <v>766</v>
      </c>
      <c r="L5" s="1112" t="s">
        <v>767</v>
      </c>
    </row>
    <row r="6" spans="1:12" s="1119" customFormat="1" ht="11.45" customHeight="1" thickBot="1">
      <c r="A6" s="1113">
        <v>1</v>
      </c>
      <c r="B6" s="1114">
        <v>2</v>
      </c>
      <c r="C6" s="1115">
        <v>3</v>
      </c>
      <c r="D6" s="1113">
        <v>4</v>
      </c>
      <c r="E6" s="1114">
        <v>5</v>
      </c>
      <c r="F6" s="1115">
        <v>6</v>
      </c>
      <c r="G6" s="1116">
        <v>7</v>
      </c>
      <c r="H6" s="1117">
        <v>8</v>
      </c>
      <c r="I6" s="1117">
        <v>9</v>
      </c>
      <c r="J6" s="1113">
        <v>10</v>
      </c>
      <c r="K6" s="1114">
        <v>11</v>
      </c>
      <c r="L6" s="1118">
        <v>12</v>
      </c>
    </row>
    <row r="7" spans="1:12" ht="30" customHeight="1" thickBot="1">
      <c r="A7" s="1120" t="s">
        <v>768</v>
      </c>
      <c r="B7" s="1121">
        <v>755</v>
      </c>
      <c r="C7" s="1122" t="s">
        <v>408</v>
      </c>
      <c r="D7" s="1123" t="s">
        <v>723</v>
      </c>
      <c r="E7" s="1124">
        <v>40000</v>
      </c>
      <c r="F7" s="1125">
        <v>40000</v>
      </c>
      <c r="G7" s="1126">
        <v>40000</v>
      </c>
      <c r="H7" s="1127">
        <f>G7</f>
        <v>40000</v>
      </c>
      <c r="I7" s="1128">
        <v>0</v>
      </c>
      <c r="J7" s="1129">
        <f>I7</f>
        <v>0</v>
      </c>
      <c r="K7" s="1130">
        <v>0</v>
      </c>
      <c r="L7" s="1131">
        <v>0</v>
      </c>
    </row>
    <row r="8" spans="1:12" ht="30" customHeight="1" thickBot="1">
      <c r="A8" s="1132" t="s">
        <v>769</v>
      </c>
      <c r="B8" s="1133">
        <v>755</v>
      </c>
      <c r="C8" s="1134" t="s">
        <v>408</v>
      </c>
      <c r="D8" s="1135" t="s">
        <v>723</v>
      </c>
      <c r="E8" s="1136">
        <v>40000</v>
      </c>
      <c r="F8" s="1137">
        <v>40000</v>
      </c>
      <c r="G8" s="1126">
        <v>40000</v>
      </c>
      <c r="H8" s="1138">
        <f>G8</f>
        <v>40000</v>
      </c>
      <c r="I8" s="1128">
        <v>0</v>
      </c>
      <c r="J8" s="1139">
        <f>I8</f>
        <v>0</v>
      </c>
      <c r="K8" s="1140">
        <v>0</v>
      </c>
      <c r="L8" s="1141">
        <v>0</v>
      </c>
    </row>
    <row r="9" spans="1:12" ht="30" customHeight="1" thickBot="1">
      <c r="A9" s="1120" t="s">
        <v>770</v>
      </c>
      <c r="B9" s="1121">
        <v>755</v>
      </c>
      <c r="C9" s="1122" t="s">
        <v>408</v>
      </c>
      <c r="D9" s="1123" t="s">
        <v>723</v>
      </c>
      <c r="E9" s="1124">
        <v>40000</v>
      </c>
      <c r="F9" s="1125">
        <v>40000</v>
      </c>
      <c r="G9" s="1126">
        <v>40000</v>
      </c>
      <c r="H9" s="1127">
        <f>G9</f>
        <v>40000</v>
      </c>
      <c r="I9" s="1128">
        <v>0</v>
      </c>
      <c r="J9" s="1129">
        <f>I9</f>
        <v>0</v>
      </c>
      <c r="K9" s="1142">
        <v>0</v>
      </c>
      <c r="L9" s="1143">
        <v>0</v>
      </c>
    </row>
    <row r="10" spans="1:12" ht="30" customHeight="1" thickBot="1">
      <c r="A10" s="1132" t="s">
        <v>771</v>
      </c>
      <c r="B10" s="1133">
        <v>755</v>
      </c>
      <c r="C10" s="1134" t="s">
        <v>408</v>
      </c>
      <c r="D10" s="1135" t="s">
        <v>723</v>
      </c>
      <c r="E10" s="1136">
        <v>40000</v>
      </c>
      <c r="F10" s="1137">
        <v>40000</v>
      </c>
      <c r="G10" s="1126">
        <v>40000</v>
      </c>
      <c r="H10" s="1138">
        <f>G10</f>
        <v>40000</v>
      </c>
      <c r="I10" s="1128">
        <v>0</v>
      </c>
      <c r="J10" s="1129">
        <f>I10</f>
        <v>0</v>
      </c>
      <c r="K10" s="1140">
        <v>0</v>
      </c>
      <c r="L10" s="1141">
        <v>0</v>
      </c>
    </row>
    <row r="11" spans="1:12" ht="30" customHeight="1" thickBot="1">
      <c r="A11" s="1120" t="s">
        <v>772</v>
      </c>
      <c r="B11" s="1121">
        <v>755</v>
      </c>
      <c r="C11" s="1122" t="s">
        <v>408</v>
      </c>
      <c r="D11" s="1123" t="s">
        <v>723</v>
      </c>
      <c r="E11" s="1124">
        <v>40000</v>
      </c>
      <c r="F11" s="1125">
        <v>40000</v>
      </c>
      <c r="G11" s="1144">
        <v>40000</v>
      </c>
      <c r="H11" s="1127">
        <f>G11</f>
        <v>40000</v>
      </c>
      <c r="I11" s="1145">
        <v>0</v>
      </c>
      <c r="J11" s="1146">
        <f>I11</f>
        <v>0</v>
      </c>
      <c r="K11" s="1147">
        <v>0</v>
      </c>
      <c r="L11" s="1143">
        <v>0</v>
      </c>
    </row>
    <row r="12" spans="1:12" ht="30" customHeight="1">
      <c r="A12" s="1729" t="s">
        <v>773</v>
      </c>
      <c r="B12" s="1731">
        <v>755</v>
      </c>
      <c r="C12" s="1680" t="s">
        <v>408</v>
      </c>
      <c r="D12" s="1148" t="s">
        <v>724</v>
      </c>
      <c r="E12" s="1149">
        <v>1192000</v>
      </c>
      <c r="F12" s="1631">
        <f>SUM(E12:E14)</f>
        <v>3691000</v>
      </c>
      <c r="G12" s="1126">
        <v>114573910</v>
      </c>
      <c r="H12" s="1634">
        <f>SUM(G12:G14)</f>
        <v>114613910</v>
      </c>
      <c r="I12" s="1126">
        <v>76453798.159999996</v>
      </c>
      <c r="J12" s="1637">
        <f>SUM(I12:I14)</f>
        <v>76453798.159999996</v>
      </c>
      <c r="K12" s="1150">
        <f t="shared" ref="K12:K79" si="0">I12/E12</f>
        <v>64.139092416107374</v>
      </c>
      <c r="L12" s="1151">
        <f>I12/G12</f>
        <v>0.66728802534538623</v>
      </c>
    </row>
    <row r="13" spans="1:12" ht="30" customHeight="1">
      <c r="A13" s="1733"/>
      <c r="B13" s="1734"/>
      <c r="C13" s="1669"/>
      <c r="D13" s="1152" t="s">
        <v>723</v>
      </c>
      <c r="E13" s="1153">
        <v>40000</v>
      </c>
      <c r="F13" s="1632"/>
      <c r="G13" s="1154">
        <v>40000</v>
      </c>
      <c r="H13" s="1635"/>
      <c r="I13" s="1155">
        <v>0</v>
      </c>
      <c r="J13" s="1638"/>
      <c r="K13" s="1156">
        <v>0</v>
      </c>
      <c r="L13" s="1157">
        <v>0</v>
      </c>
    </row>
    <row r="14" spans="1:12" ht="36" customHeight="1" thickBot="1">
      <c r="A14" s="1730"/>
      <c r="B14" s="1732"/>
      <c r="C14" s="1681"/>
      <c r="D14" s="1158" t="s">
        <v>725</v>
      </c>
      <c r="E14" s="1159">
        <v>2459000</v>
      </c>
      <c r="F14" s="1633"/>
      <c r="G14" s="1160">
        <v>0</v>
      </c>
      <c r="H14" s="1636"/>
      <c r="I14" s="1160">
        <v>0</v>
      </c>
      <c r="J14" s="1639"/>
      <c r="K14" s="1161">
        <v>0</v>
      </c>
      <c r="L14" s="1162">
        <v>0</v>
      </c>
    </row>
    <row r="15" spans="1:12" ht="36" customHeight="1">
      <c r="A15" s="1729" t="s">
        <v>774</v>
      </c>
      <c r="B15" s="1731">
        <v>755</v>
      </c>
      <c r="C15" s="1680" t="s">
        <v>408</v>
      </c>
      <c r="D15" s="1148" t="s">
        <v>720</v>
      </c>
      <c r="E15" s="1149">
        <v>306000</v>
      </c>
      <c r="F15" s="1631">
        <f>SUM(E15:E16)</f>
        <v>346000</v>
      </c>
      <c r="G15" s="1126">
        <v>306000</v>
      </c>
      <c r="H15" s="1634">
        <f>SUM(G15:G16)</f>
        <v>346000</v>
      </c>
      <c r="I15" s="1163">
        <v>0</v>
      </c>
      <c r="J15" s="1696">
        <f>SUM(I15:I16)</f>
        <v>0</v>
      </c>
      <c r="K15" s="1164">
        <v>0</v>
      </c>
      <c r="L15" s="1165">
        <v>0</v>
      </c>
    </row>
    <row r="16" spans="1:12" ht="30" customHeight="1" thickBot="1">
      <c r="A16" s="1730"/>
      <c r="B16" s="1732"/>
      <c r="C16" s="1681"/>
      <c r="D16" s="1158" t="s">
        <v>723</v>
      </c>
      <c r="E16" s="1159">
        <v>40000</v>
      </c>
      <c r="F16" s="1633"/>
      <c r="G16" s="1166">
        <v>40000</v>
      </c>
      <c r="H16" s="1636"/>
      <c r="I16" s="1160">
        <v>0</v>
      </c>
      <c r="J16" s="1697"/>
      <c r="K16" s="1161">
        <v>0</v>
      </c>
      <c r="L16" s="1162">
        <v>0</v>
      </c>
    </row>
    <row r="17" spans="1:12" ht="30" customHeight="1" thickBot="1">
      <c r="A17" s="1132" t="s">
        <v>775</v>
      </c>
      <c r="B17" s="1133">
        <v>755</v>
      </c>
      <c r="C17" s="1134" t="s">
        <v>408</v>
      </c>
      <c r="D17" s="1135" t="s">
        <v>723</v>
      </c>
      <c r="E17" s="1136">
        <v>40000</v>
      </c>
      <c r="F17" s="1137">
        <v>40000</v>
      </c>
      <c r="G17" s="1138">
        <v>40000</v>
      </c>
      <c r="H17" s="1138">
        <f t="shared" ref="H17:H22" si="1">G17</f>
        <v>40000</v>
      </c>
      <c r="I17" s="1167">
        <v>0</v>
      </c>
      <c r="J17" s="1129">
        <f t="shared" ref="J17:J22" si="2">I17</f>
        <v>0</v>
      </c>
      <c r="K17" s="1140">
        <v>0</v>
      </c>
      <c r="L17" s="1141">
        <v>0</v>
      </c>
    </row>
    <row r="18" spans="1:12" ht="30" customHeight="1" thickBot="1">
      <c r="A18" s="1132" t="s">
        <v>776</v>
      </c>
      <c r="B18" s="1133">
        <v>755</v>
      </c>
      <c r="C18" s="1134" t="s">
        <v>408</v>
      </c>
      <c r="D18" s="1135" t="s">
        <v>723</v>
      </c>
      <c r="E18" s="1136">
        <v>40000</v>
      </c>
      <c r="F18" s="1137">
        <v>40000</v>
      </c>
      <c r="G18" s="1138">
        <v>40000</v>
      </c>
      <c r="H18" s="1138">
        <f t="shared" si="1"/>
        <v>40000</v>
      </c>
      <c r="I18" s="1167">
        <v>0</v>
      </c>
      <c r="J18" s="1129">
        <f t="shared" si="2"/>
        <v>0</v>
      </c>
      <c r="K18" s="1140">
        <v>0</v>
      </c>
      <c r="L18" s="1141">
        <v>0</v>
      </c>
    </row>
    <row r="19" spans="1:12" ht="30" customHeight="1" thickBot="1">
      <c r="A19" s="1132" t="s">
        <v>777</v>
      </c>
      <c r="B19" s="1133">
        <v>755</v>
      </c>
      <c r="C19" s="1134" t="s">
        <v>408</v>
      </c>
      <c r="D19" s="1135" t="s">
        <v>723</v>
      </c>
      <c r="E19" s="1136">
        <v>40000</v>
      </c>
      <c r="F19" s="1137">
        <v>40000</v>
      </c>
      <c r="G19" s="1138">
        <v>40000</v>
      </c>
      <c r="H19" s="1138">
        <f t="shared" si="1"/>
        <v>40000</v>
      </c>
      <c r="I19" s="1167">
        <v>0</v>
      </c>
      <c r="J19" s="1129">
        <f t="shared" si="2"/>
        <v>0</v>
      </c>
      <c r="K19" s="1140">
        <v>0</v>
      </c>
      <c r="L19" s="1141">
        <v>0</v>
      </c>
    </row>
    <row r="20" spans="1:12" ht="30" customHeight="1" thickBot="1">
      <c r="A20" s="1132" t="s">
        <v>778</v>
      </c>
      <c r="B20" s="1133">
        <v>755</v>
      </c>
      <c r="C20" s="1134" t="s">
        <v>408</v>
      </c>
      <c r="D20" s="1135" t="s">
        <v>723</v>
      </c>
      <c r="E20" s="1136">
        <v>40000</v>
      </c>
      <c r="F20" s="1137">
        <v>40000</v>
      </c>
      <c r="G20" s="1138">
        <v>40000</v>
      </c>
      <c r="H20" s="1138">
        <f t="shared" si="1"/>
        <v>40000</v>
      </c>
      <c r="I20" s="1167">
        <v>0</v>
      </c>
      <c r="J20" s="1129">
        <f t="shared" si="2"/>
        <v>0</v>
      </c>
      <c r="K20" s="1140">
        <v>0</v>
      </c>
      <c r="L20" s="1141">
        <v>0</v>
      </c>
    </row>
    <row r="21" spans="1:12" ht="30" customHeight="1" thickBot="1">
      <c r="A21" s="1168">
        <v>16</v>
      </c>
      <c r="B21" s="1169">
        <v>750</v>
      </c>
      <c r="C21" s="1170" t="s">
        <v>84</v>
      </c>
      <c r="D21" s="1171" t="s">
        <v>723</v>
      </c>
      <c r="E21" s="1172">
        <v>12988000</v>
      </c>
      <c r="F21" s="1173">
        <v>12988000</v>
      </c>
      <c r="G21" s="1174">
        <v>12988000</v>
      </c>
      <c r="H21" s="1175">
        <f t="shared" si="1"/>
        <v>12988000</v>
      </c>
      <c r="I21" s="1175">
        <v>8343210.2300000004</v>
      </c>
      <c r="J21" s="1176">
        <f t="shared" si="2"/>
        <v>8343210.2300000004</v>
      </c>
      <c r="K21" s="1177">
        <f>I21/E21</f>
        <v>0.64237836695411155</v>
      </c>
      <c r="L21" s="1151">
        <f>I21/G21</f>
        <v>0.64237836695411155</v>
      </c>
    </row>
    <row r="22" spans="1:12" ht="30" customHeight="1" thickBot="1">
      <c r="A22" s="1178">
        <v>17</v>
      </c>
      <c r="B22" s="1179">
        <v>750</v>
      </c>
      <c r="C22" s="1180" t="s">
        <v>84</v>
      </c>
      <c r="D22" s="1181" t="s">
        <v>723</v>
      </c>
      <c r="E22" s="1182">
        <v>24052000</v>
      </c>
      <c r="F22" s="1183">
        <v>24052000</v>
      </c>
      <c r="G22" s="1144">
        <v>24052000</v>
      </c>
      <c r="H22" s="1144">
        <f t="shared" si="1"/>
        <v>24052000</v>
      </c>
      <c r="I22" s="1144">
        <v>11482290.999999998</v>
      </c>
      <c r="J22" s="1184">
        <f t="shared" si="2"/>
        <v>11482290.999999998</v>
      </c>
      <c r="K22" s="1185">
        <f t="shared" si="0"/>
        <v>0.47739443705305162</v>
      </c>
      <c r="L22" s="1186">
        <f>I22/G22</f>
        <v>0.47739443705305162</v>
      </c>
    </row>
    <row r="23" spans="1:12" ht="30" customHeight="1">
      <c r="A23" s="1685">
        <v>18</v>
      </c>
      <c r="B23" s="1691">
        <v>710</v>
      </c>
      <c r="C23" s="1713" t="s">
        <v>390</v>
      </c>
      <c r="D23" s="1148" t="s">
        <v>724</v>
      </c>
      <c r="E23" s="1149">
        <v>13782000</v>
      </c>
      <c r="F23" s="1631">
        <f>SUM(E23:E25)</f>
        <v>16059000</v>
      </c>
      <c r="G23" s="1126">
        <v>129628336</v>
      </c>
      <c r="H23" s="1634">
        <f>SUM(G23:G25)</f>
        <v>132014990</v>
      </c>
      <c r="I23" s="1126">
        <v>52254827.439999998</v>
      </c>
      <c r="J23" s="1637">
        <f>I23+I24+I25</f>
        <v>52900342.509999998</v>
      </c>
      <c r="K23" s="1187">
        <f t="shared" si="0"/>
        <v>3.7915271687708603</v>
      </c>
      <c r="L23" s="1186">
        <f t="shared" ref="L23:L91" si="3">I23/G23</f>
        <v>0.40311269165716973</v>
      </c>
    </row>
    <row r="24" spans="1:12" ht="30" customHeight="1">
      <c r="A24" s="1689"/>
      <c r="B24" s="1692"/>
      <c r="C24" s="1714"/>
      <c r="D24" s="1152" t="s">
        <v>723</v>
      </c>
      <c r="E24" s="1153">
        <v>631000</v>
      </c>
      <c r="F24" s="1632"/>
      <c r="G24" s="1154">
        <v>504000</v>
      </c>
      <c r="H24" s="1635"/>
      <c r="I24" s="1188">
        <v>169800.99</v>
      </c>
      <c r="J24" s="1638"/>
      <c r="K24" s="1189">
        <f t="shared" si="0"/>
        <v>0.26909824088748019</v>
      </c>
      <c r="L24" s="1190">
        <f t="shared" si="3"/>
        <v>0.33690672619047618</v>
      </c>
    </row>
    <row r="25" spans="1:12" ht="32.1" customHeight="1" thickBot="1">
      <c r="A25" s="1690"/>
      <c r="B25" s="1191">
        <v>750</v>
      </c>
      <c r="C25" s="1192" t="s">
        <v>84</v>
      </c>
      <c r="D25" s="1158" t="s">
        <v>723</v>
      </c>
      <c r="E25" s="1159">
        <v>1646000</v>
      </c>
      <c r="F25" s="1633"/>
      <c r="G25" s="1166">
        <v>1882654</v>
      </c>
      <c r="H25" s="1636"/>
      <c r="I25" s="1166">
        <v>475714.08</v>
      </c>
      <c r="J25" s="1639"/>
      <c r="K25" s="1193">
        <f t="shared" si="0"/>
        <v>0.28901219927095989</v>
      </c>
      <c r="L25" s="1194">
        <f t="shared" si="3"/>
        <v>0.25268269156201834</v>
      </c>
    </row>
    <row r="26" spans="1:12" ht="36" customHeight="1">
      <c r="A26" s="1685">
        <v>19</v>
      </c>
      <c r="B26" s="1691">
        <v>750</v>
      </c>
      <c r="C26" s="1713" t="s">
        <v>84</v>
      </c>
      <c r="D26" s="1148" t="s">
        <v>720</v>
      </c>
      <c r="E26" s="1149">
        <v>10553000</v>
      </c>
      <c r="F26" s="1631">
        <f>SUM(E26:E28)</f>
        <v>96008000</v>
      </c>
      <c r="G26" s="1126">
        <v>17110144</v>
      </c>
      <c r="H26" s="1634">
        <f>SUM(G26:G28)</f>
        <v>118202068</v>
      </c>
      <c r="I26" s="1126">
        <v>7092403.8200000003</v>
      </c>
      <c r="J26" s="1637">
        <f>I26+I27+I28</f>
        <v>47754995.779999994</v>
      </c>
      <c r="K26" s="1150">
        <f t="shared" si="0"/>
        <v>0.67207465365298968</v>
      </c>
      <c r="L26" s="1151">
        <f t="shared" si="3"/>
        <v>0.41451456048528873</v>
      </c>
    </row>
    <row r="27" spans="1:12" ht="30" customHeight="1">
      <c r="A27" s="1689"/>
      <c r="B27" s="1692"/>
      <c r="C27" s="1714"/>
      <c r="D27" s="1152" t="s">
        <v>724</v>
      </c>
      <c r="E27" s="1153">
        <v>83063000</v>
      </c>
      <c r="F27" s="1632"/>
      <c r="G27" s="1154">
        <v>98699924</v>
      </c>
      <c r="H27" s="1635"/>
      <c r="I27" s="1154">
        <v>40662591.959999993</v>
      </c>
      <c r="J27" s="1638"/>
      <c r="K27" s="1189">
        <f t="shared" si="0"/>
        <v>0.48953916858288277</v>
      </c>
      <c r="L27" s="1190">
        <f t="shared" si="3"/>
        <v>0.41198199868927959</v>
      </c>
    </row>
    <row r="28" spans="1:12" ht="30" customHeight="1" thickBot="1">
      <c r="A28" s="1690"/>
      <c r="B28" s="1673"/>
      <c r="C28" s="1715"/>
      <c r="D28" s="1158" t="s">
        <v>723</v>
      </c>
      <c r="E28" s="1159">
        <v>2392000</v>
      </c>
      <c r="F28" s="1633"/>
      <c r="G28" s="1166">
        <v>2392000</v>
      </c>
      <c r="H28" s="1636"/>
      <c r="I28" s="1160">
        <v>0</v>
      </c>
      <c r="J28" s="1639"/>
      <c r="K28" s="1161">
        <v>0</v>
      </c>
      <c r="L28" s="1162">
        <v>0</v>
      </c>
    </row>
    <row r="29" spans="1:12" s="1197" customFormat="1" ht="30" customHeight="1">
      <c r="A29" s="1685">
        <v>20</v>
      </c>
      <c r="B29" s="1195">
        <v>150</v>
      </c>
      <c r="C29" s="1196" t="s">
        <v>376</v>
      </c>
      <c r="D29" s="1148" t="s">
        <v>721</v>
      </c>
      <c r="E29" s="1149">
        <v>1428376000</v>
      </c>
      <c r="F29" s="1631">
        <f>SUM(E29:E33)</f>
        <v>1592839000</v>
      </c>
      <c r="G29" s="1126">
        <v>388276000</v>
      </c>
      <c r="H29" s="1634">
        <f>SUM(G29:G33)</f>
        <v>455658000</v>
      </c>
      <c r="I29" s="1126">
        <v>315972812.12</v>
      </c>
      <c r="J29" s="1637">
        <f>SUM(I29:I33)</f>
        <v>333624845.76000005</v>
      </c>
      <c r="K29" s="1150">
        <f t="shared" si="0"/>
        <v>0.22121123018028865</v>
      </c>
      <c r="L29" s="1151">
        <f t="shared" si="3"/>
        <v>0.8137840405278719</v>
      </c>
    </row>
    <row r="30" spans="1:12" ht="30" customHeight="1">
      <c r="A30" s="1689"/>
      <c r="B30" s="1198">
        <v>500</v>
      </c>
      <c r="C30" s="1199" t="s">
        <v>381</v>
      </c>
      <c r="D30" s="1152" t="s">
        <v>721</v>
      </c>
      <c r="E30" s="1153">
        <v>114751000</v>
      </c>
      <c r="F30" s="1632"/>
      <c r="G30" s="1154">
        <v>18799000</v>
      </c>
      <c r="H30" s="1635"/>
      <c r="I30" s="1154">
        <v>4241606.3500000006</v>
      </c>
      <c r="J30" s="1638"/>
      <c r="K30" s="1189">
        <f t="shared" si="0"/>
        <v>3.6963567637754796E-2</v>
      </c>
      <c r="L30" s="1190">
        <f t="shared" si="3"/>
        <v>0.22562936060428748</v>
      </c>
    </row>
    <row r="31" spans="1:12" ht="36" customHeight="1">
      <c r="A31" s="1689"/>
      <c r="B31" s="1692">
        <v>750</v>
      </c>
      <c r="C31" s="1714" t="s">
        <v>84</v>
      </c>
      <c r="D31" s="1152" t="s">
        <v>720</v>
      </c>
      <c r="E31" s="1153">
        <v>872000</v>
      </c>
      <c r="F31" s="1632"/>
      <c r="G31" s="1154">
        <v>872000</v>
      </c>
      <c r="H31" s="1635"/>
      <c r="I31" s="1155">
        <v>0</v>
      </c>
      <c r="J31" s="1638"/>
      <c r="K31" s="1156">
        <v>0</v>
      </c>
      <c r="L31" s="1157">
        <v>0</v>
      </c>
    </row>
    <row r="32" spans="1:12" ht="30" customHeight="1">
      <c r="A32" s="1689"/>
      <c r="B32" s="1692"/>
      <c r="C32" s="1714"/>
      <c r="D32" s="1152" t="s">
        <v>721</v>
      </c>
      <c r="E32" s="1153">
        <v>9364000</v>
      </c>
      <c r="F32" s="1632"/>
      <c r="G32" s="1154">
        <v>8235000</v>
      </c>
      <c r="H32" s="1635"/>
      <c r="I32" s="1154">
        <v>2880975.5600000005</v>
      </c>
      <c r="J32" s="1638"/>
      <c r="K32" s="1189">
        <f t="shared" si="0"/>
        <v>0.30766505339598466</v>
      </c>
      <c r="L32" s="1190">
        <f t="shared" si="3"/>
        <v>0.34984524104432307</v>
      </c>
    </row>
    <row r="33" spans="1:12" ht="30" customHeight="1" thickBot="1">
      <c r="A33" s="1686"/>
      <c r="B33" s="1701"/>
      <c r="C33" s="1716"/>
      <c r="D33" s="1200" t="s">
        <v>724</v>
      </c>
      <c r="E33" s="1201">
        <v>39476000</v>
      </c>
      <c r="F33" s="1648"/>
      <c r="G33" s="1202">
        <v>39476000</v>
      </c>
      <c r="H33" s="1649"/>
      <c r="I33" s="1202">
        <v>10529451.729999999</v>
      </c>
      <c r="J33" s="1668"/>
      <c r="K33" s="1203">
        <f t="shared" si="0"/>
        <v>0.26673046230621134</v>
      </c>
      <c r="L33" s="1204">
        <f t="shared" si="3"/>
        <v>0.26673046230621134</v>
      </c>
    </row>
    <row r="34" spans="1:12" ht="36" customHeight="1">
      <c r="A34" s="1723">
        <v>21</v>
      </c>
      <c r="B34" s="1691">
        <v>600</v>
      </c>
      <c r="C34" s="1713" t="s">
        <v>385</v>
      </c>
      <c r="D34" s="1148" t="s">
        <v>720</v>
      </c>
      <c r="E34" s="1149">
        <v>171269000</v>
      </c>
      <c r="F34" s="1726">
        <f>SUM(E34:E42)</f>
        <v>177452000</v>
      </c>
      <c r="G34" s="1126">
        <v>193197819</v>
      </c>
      <c r="H34" s="1710">
        <f>SUM(G34:G42)</f>
        <v>200333808</v>
      </c>
      <c r="I34" s="1144">
        <v>61165252.540000007</v>
      </c>
      <c r="J34" s="1710">
        <f>SUM(I34:I42)</f>
        <v>62942043.730000004</v>
      </c>
      <c r="K34" s="1150">
        <f t="shared" si="0"/>
        <v>0.35712973474475829</v>
      </c>
      <c r="L34" s="1186">
        <f t="shared" si="3"/>
        <v>0.31659390802957255</v>
      </c>
    </row>
    <row r="35" spans="1:12" ht="30" customHeight="1">
      <c r="A35" s="1724"/>
      <c r="B35" s="1699"/>
      <c r="C35" s="1719"/>
      <c r="D35" s="1158" t="s">
        <v>724</v>
      </c>
      <c r="E35" s="1205"/>
      <c r="F35" s="1727"/>
      <c r="G35" s="1174">
        <v>206097</v>
      </c>
      <c r="H35" s="1711"/>
      <c r="I35" s="1154">
        <v>32014.519999999997</v>
      </c>
      <c r="J35" s="1711"/>
      <c r="K35" s="1156">
        <v>0</v>
      </c>
      <c r="L35" s="1190">
        <f t="shared" si="3"/>
        <v>0.15533714707152455</v>
      </c>
    </row>
    <row r="36" spans="1:12" ht="30" customHeight="1">
      <c r="A36" s="1724"/>
      <c r="B36" s="1692"/>
      <c r="C36" s="1714"/>
      <c r="D36" s="1152" t="s">
        <v>742</v>
      </c>
      <c r="E36" s="1153">
        <v>1269000</v>
      </c>
      <c r="F36" s="1727"/>
      <c r="G36" s="1154">
        <v>1269000</v>
      </c>
      <c r="H36" s="1711"/>
      <c r="I36" s="1155">
        <v>0</v>
      </c>
      <c r="J36" s="1711"/>
      <c r="K36" s="1156">
        <v>0</v>
      </c>
      <c r="L36" s="1157">
        <v>0</v>
      </c>
    </row>
    <row r="37" spans="1:12" ht="30" customHeight="1">
      <c r="A37" s="1724"/>
      <c r="B37" s="1692"/>
      <c r="C37" s="1714"/>
      <c r="D37" s="1152" t="s">
        <v>723</v>
      </c>
      <c r="E37" s="1153">
        <v>1301000</v>
      </c>
      <c r="F37" s="1727"/>
      <c r="G37" s="1154">
        <v>1864343</v>
      </c>
      <c r="H37" s="1711"/>
      <c r="I37" s="1154">
        <v>1167386.1499999999</v>
      </c>
      <c r="J37" s="1711"/>
      <c r="K37" s="1189">
        <f t="shared" si="0"/>
        <v>0.89729911606456569</v>
      </c>
      <c r="L37" s="1190">
        <f t="shared" si="3"/>
        <v>0.6261649009865673</v>
      </c>
    </row>
    <row r="38" spans="1:12" ht="36" customHeight="1">
      <c r="A38" s="1724"/>
      <c r="B38" s="1692"/>
      <c r="C38" s="1714"/>
      <c r="D38" s="1152" t="s">
        <v>740</v>
      </c>
      <c r="E38" s="1153">
        <v>2628000</v>
      </c>
      <c r="F38" s="1727"/>
      <c r="G38" s="1154">
        <v>2556500</v>
      </c>
      <c r="H38" s="1711"/>
      <c r="I38" s="1188">
        <v>99564.87</v>
      </c>
      <c r="J38" s="1711"/>
      <c r="K38" s="1189">
        <f t="shared" si="0"/>
        <v>3.7886175799086756E-2</v>
      </c>
      <c r="L38" s="1190">
        <f t="shared" si="3"/>
        <v>3.8945773518482295E-2</v>
      </c>
    </row>
    <row r="39" spans="1:12" ht="36" customHeight="1">
      <c r="A39" s="1724"/>
      <c r="B39" s="1692">
        <v>750</v>
      </c>
      <c r="C39" s="1714" t="s">
        <v>84</v>
      </c>
      <c r="D39" s="1152" t="s">
        <v>720</v>
      </c>
      <c r="E39" s="1153">
        <v>610000</v>
      </c>
      <c r="F39" s="1727"/>
      <c r="G39" s="1154">
        <v>610000</v>
      </c>
      <c r="H39" s="1711"/>
      <c r="I39" s="1188">
        <v>256132.85</v>
      </c>
      <c r="J39" s="1711"/>
      <c r="K39" s="1189">
        <f t="shared" si="0"/>
        <v>0.41988991803278691</v>
      </c>
      <c r="L39" s="1190">
        <f t="shared" si="3"/>
        <v>0.41988991803278691</v>
      </c>
    </row>
    <row r="40" spans="1:12" ht="30" customHeight="1">
      <c r="A40" s="1724"/>
      <c r="B40" s="1692"/>
      <c r="C40" s="1714"/>
      <c r="D40" s="1158" t="s">
        <v>724</v>
      </c>
      <c r="E40" s="1159"/>
      <c r="F40" s="1727"/>
      <c r="G40" s="1166">
        <v>155049</v>
      </c>
      <c r="H40" s="1711"/>
      <c r="I40" s="1188">
        <v>121698.79999999999</v>
      </c>
      <c r="J40" s="1711"/>
      <c r="K40" s="1156">
        <v>0</v>
      </c>
      <c r="L40" s="1190">
        <f t="shared" si="3"/>
        <v>0.78490541699720728</v>
      </c>
    </row>
    <row r="41" spans="1:12" ht="30" customHeight="1">
      <c r="A41" s="1724"/>
      <c r="B41" s="1692"/>
      <c r="C41" s="1714"/>
      <c r="D41" s="1152" t="s">
        <v>742</v>
      </c>
      <c r="E41" s="1153">
        <v>375000</v>
      </c>
      <c r="F41" s="1727"/>
      <c r="G41" s="1154">
        <v>375000</v>
      </c>
      <c r="H41" s="1711"/>
      <c r="I41" s="1155">
        <v>0</v>
      </c>
      <c r="J41" s="1711"/>
      <c r="K41" s="1156">
        <v>0</v>
      </c>
      <c r="L41" s="1157">
        <v>0</v>
      </c>
    </row>
    <row r="42" spans="1:12" ht="30" customHeight="1" thickBot="1">
      <c r="A42" s="1725"/>
      <c r="B42" s="1206">
        <v>801</v>
      </c>
      <c r="C42" s="1207" t="s">
        <v>116</v>
      </c>
      <c r="D42" s="1123" t="s">
        <v>723</v>
      </c>
      <c r="E42" s="1124"/>
      <c r="F42" s="1728"/>
      <c r="G42" s="1127">
        <v>100000</v>
      </c>
      <c r="H42" s="1712"/>
      <c r="I42" s="1208">
        <v>99994</v>
      </c>
      <c r="J42" s="1712"/>
      <c r="K42" s="1156">
        <v>0</v>
      </c>
      <c r="L42" s="1190">
        <f t="shared" si="3"/>
        <v>0.99994000000000005</v>
      </c>
    </row>
    <row r="43" spans="1:12" ht="36" customHeight="1">
      <c r="A43" s="1685">
        <v>24</v>
      </c>
      <c r="B43" s="1691">
        <v>801</v>
      </c>
      <c r="C43" s="1713" t="s">
        <v>116</v>
      </c>
      <c r="D43" s="1148" t="s">
        <v>720</v>
      </c>
      <c r="E43" s="1149">
        <v>123588000</v>
      </c>
      <c r="F43" s="1631">
        <f>SUM(E43:E48)</f>
        <v>413062000</v>
      </c>
      <c r="G43" s="1126">
        <v>122998400</v>
      </c>
      <c r="H43" s="1634">
        <f>SUM(G43:G48)</f>
        <v>499376137</v>
      </c>
      <c r="I43" s="1126">
        <v>82556398.479999989</v>
      </c>
      <c r="J43" s="1637">
        <f>SUM(I43:I48)</f>
        <v>314488710.60999995</v>
      </c>
      <c r="K43" s="1150">
        <f t="shared" si="0"/>
        <v>0.66799688060329476</v>
      </c>
      <c r="L43" s="1151">
        <f t="shared" si="3"/>
        <v>0.67119896258813116</v>
      </c>
    </row>
    <row r="44" spans="1:12" ht="30" customHeight="1">
      <c r="A44" s="1689"/>
      <c r="B44" s="1692"/>
      <c r="C44" s="1714"/>
      <c r="D44" s="1152" t="s">
        <v>723</v>
      </c>
      <c r="E44" s="1153">
        <v>26000</v>
      </c>
      <c r="F44" s="1632"/>
      <c r="G44" s="1154">
        <v>386224</v>
      </c>
      <c r="H44" s="1635"/>
      <c r="I44" s="1154">
        <v>213475.96</v>
      </c>
      <c r="J44" s="1638"/>
      <c r="K44" s="1189">
        <f t="shared" si="0"/>
        <v>8.210613846153846</v>
      </c>
      <c r="L44" s="1190">
        <f>I44/G44</f>
        <v>0.55272577571564685</v>
      </c>
    </row>
    <row r="45" spans="1:12" ht="36" customHeight="1">
      <c r="A45" s="1689"/>
      <c r="B45" s="1692"/>
      <c r="C45" s="1714"/>
      <c r="D45" s="1152" t="s">
        <v>737</v>
      </c>
      <c r="E45" s="1153"/>
      <c r="F45" s="1632"/>
      <c r="G45" s="1154">
        <v>426613</v>
      </c>
      <c r="H45" s="1635"/>
      <c r="I45" s="1188">
        <v>308797</v>
      </c>
      <c r="J45" s="1638"/>
      <c r="K45" s="1156">
        <v>0</v>
      </c>
      <c r="L45" s="1190">
        <f>I45/G45</f>
        <v>0.72383401349701015</v>
      </c>
    </row>
    <row r="46" spans="1:12" ht="36" customHeight="1">
      <c r="A46" s="1689"/>
      <c r="B46" s="1198">
        <v>803</v>
      </c>
      <c r="C46" s="1199" t="s">
        <v>131</v>
      </c>
      <c r="D46" s="1152" t="s">
        <v>720</v>
      </c>
      <c r="E46" s="1153">
        <v>25703000</v>
      </c>
      <c r="F46" s="1632"/>
      <c r="G46" s="1154">
        <v>45555890</v>
      </c>
      <c r="H46" s="1635"/>
      <c r="I46" s="1154">
        <v>20716047.209999997</v>
      </c>
      <c r="J46" s="1638"/>
      <c r="K46" s="1189">
        <f t="shared" si="0"/>
        <v>0.80597779286464599</v>
      </c>
      <c r="L46" s="1190">
        <f t="shared" si="3"/>
        <v>0.4547391612807915</v>
      </c>
    </row>
    <row r="47" spans="1:12" ht="36" customHeight="1">
      <c r="A47" s="1689"/>
      <c r="B47" s="1692">
        <v>921</v>
      </c>
      <c r="C47" s="1714" t="s">
        <v>608</v>
      </c>
      <c r="D47" s="1152" t="s">
        <v>720</v>
      </c>
      <c r="E47" s="1153">
        <v>256433000</v>
      </c>
      <c r="F47" s="1632"/>
      <c r="G47" s="1154">
        <v>322448885</v>
      </c>
      <c r="H47" s="1635"/>
      <c r="I47" s="1154">
        <v>210675781.16</v>
      </c>
      <c r="J47" s="1638"/>
      <c r="K47" s="1189">
        <f t="shared" si="0"/>
        <v>0.82156267391482374</v>
      </c>
      <c r="L47" s="1190">
        <f t="shared" si="3"/>
        <v>0.65336179146657614</v>
      </c>
    </row>
    <row r="48" spans="1:12" ht="30" customHeight="1" thickBot="1">
      <c r="A48" s="1686"/>
      <c r="B48" s="1701"/>
      <c r="C48" s="1716"/>
      <c r="D48" s="1200" t="s">
        <v>724</v>
      </c>
      <c r="E48" s="1201">
        <v>7312000</v>
      </c>
      <c r="F48" s="1648"/>
      <c r="G48" s="1202">
        <v>7560125</v>
      </c>
      <c r="H48" s="1649"/>
      <c r="I48" s="1202">
        <v>18210.8</v>
      </c>
      <c r="J48" s="1668"/>
      <c r="K48" s="1203">
        <f>I48/E48</f>
        <v>2.4905361050328225E-3</v>
      </c>
      <c r="L48" s="1204">
        <f>I48/G48</f>
        <v>2.408796150857294E-3</v>
      </c>
    </row>
    <row r="49" spans="1:12" ht="30" customHeight="1" thickBot="1">
      <c r="A49" s="1209">
        <v>27</v>
      </c>
      <c r="B49" s="1206">
        <v>750</v>
      </c>
      <c r="C49" s="1207" t="s">
        <v>84</v>
      </c>
      <c r="D49" s="1123" t="s">
        <v>724</v>
      </c>
      <c r="E49" s="1124">
        <v>1220566000</v>
      </c>
      <c r="F49" s="1125">
        <v>1220566000</v>
      </c>
      <c r="G49" s="1127">
        <v>1220566000</v>
      </c>
      <c r="H49" s="1127">
        <f>G49</f>
        <v>1220566000</v>
      </c>
      <c r="I49" s="1127">
        <v>337429163.76999998</v>
      </c>
      <c r="J49" s="1210">
        <f>I49</f>
        <v>337429163.76999998</v>
      </c>
      <c r="K49" s="1211">
        <f t="shared" si="0"/>
        <v>0.27645302570282965</v>
      </c>
      <c r="L49" s="1212">
        <f t="shared" si="3"/>
        <v>0.27645302570282965</v>
      </c>
    </row>
    <row r="50" spans="1:12" ht="30" customHeight="1">
      <c r="A50" s="1685">
        <v>28</v>
      </c>
      <c r="B50" s="1691">
        <v>730</v>
      </c>
      <c r="C50" s="1713" t="s">
        <v>112</v>
      </c>
      <c r="D50" s="1148" t="s">
        <v>721</v>
      </c>
      <c r="E50" s="1149">
        <v>1250446000</v>
      </c>
      <c r="F50" s="1631">
        <f>SUM(E50:E53)</f>
        <v>1261552000</v>
      </c>
      <c r="G50" s="1126">
        <v>1250446000</v>
      </c>
      <c r="H50" s="1634">
        <f>SUM(G50:G53)</f>
        <v>1261601000</v>
      </c>
      <c r="I50" s="1126">
        <v>924599704.55999994</v>
      </c>
      <c r="J50" s="1637">
        <f>SUM(I50:I53)</f>
        <v>931649446.5</v>
      </c>
      <c r="K50" s="1150">
        <f t="shared" si="0"/>
        <v>0.73941594004059352</v>
      </c>
      <c r="L50" s="1151">
        <f t="shared" si="3"/>
        <v>0.73941594004059352</v>
      </c>
    </row>
    <row r="51" spans="1:12" ht="30" customHeight="1">
      <c r="A51" s="1689"/>
      <c r="B51" s="1722"/>
      <c r="C51" s="1714"/>
      <c r="D51" s="1152" t="s">
        <v>724</v>
      </c>
      <c r="E51" s="1153">
        <v>9132000</v>
      </c>
      <c r="F51" s="1632"/>
      <c r="G51" s="1154">
        <v>9172000</v>
      </c>
      <c r="H51" s="1635"/>
      <c r="I51" s="1154">
        <v>6291460.8399999999</v>
      </c>
      <c r="J51" s="1638"/>
      <c r="K51" s="1189">
        <f t="shared" si="0"/>
        <v>0.68894665352606221</v>
      </c>
      <c r="L51" s="1190">
        <f t="shared" si="3"/>
        <v>0.68594208896641951</v>
      </c>
    </row>
    <row r="52" spans="1:12" ht="30" customHeight="1">
      <c r="A52" s="1689"/>
      <c r="B52" s="1692">
        <v>750</v>
      </c>
      <c r="C52" s="1714" t="s">
        <v>84</v>
      </c>
      <c r="D52" s="1152" t="s">
        <v>721</v>
      </c>
      <c r="E52" s="1153">
        <v>1634000</v>
      </c>
      <c r="F52" s="1632"/>
      <c r="G52" s="1154">
        <v>1634000</v>
      </c>
      <c r="H52" s="1635"/>
      <c r="I52" s="1154">
        <v>559892.20000000007</v>
      </c>
      <c r="J52" s="1638"/>
      <c r="K52" s="1189">
        <f t="shared" si="0"/>
        <v>0.34265128518971855</v>
      </c>
      <c r="L52" s="1190">
        <f t="shared" si="3"/>
        <v>0.34265128518971855</v>
      </c>
    </row>
    <row r="53" spans="1:12" ht="30" customHeight="1" thickBot="1">
      <c r="A53" s="1686"/>
      <c r="B53" s="1701"/>
      <c r="C53" s="1716"/>
      <c r="D53" s="1200" t="s">
        <v>724</v>
      </c>
      <c r="E53" s="1201">
        <v>340000</v>
      </c>
      <c r="F53" s="1648"/>
      <c r="G53" s="1202">
        <v>349000</v>
      </c>
      <c r="H53" s="1649"/>
      <c r="I53" s="1202">
        <v>198388.90000000002</v>
      </c>
      <c r="J53" s="1668"/>
      <c r="K53" s="1203">
        <f t="shared" si="0"/>
        <v>0.58349676470588241</v>
      </c>
      <c r="L53" s="1204">
        <f t="shared" si="3"/>
        <v>0.56844957020057318</v>
      </c>
    </row>
    <row r="54" spans="1:12" ht="30" customHeight="1" thickBot="1">
      <c r="A54" s="1209">
        <v>30</v>
      </c>
      <c r="B54" s="1206">
        <v>801</v>
      </c>
      <c r="C54" s="1207" t="s">
        <v>116</v>
      </c>
      <c r="D54" s="1123" t="s">
        <v>723</v>
      </c>
      <c r="E54" s="1124">
        <v>148334000</v>
      </c>
      <c r="F54" s="1125">
        <v>148334000</v>
      </c>
      <c r="G54" s="1127">
        <v>151199620</v>
      </c>
      <c r="H54" s="1127">
        <f>G54</f>
        <v>151199620</v>
      </c>
      <c r="I54" s="1127">
        <v>87940727.799999997</v>
      </c>
      <c r="J54" s="1210">
        <f>I54</f>
        <v>87940727.799999997</v>
      </c>
      <c r="K54" s="1211">
        <f t="shared" si="0"/>
        <v>0.59285617457899065</v>
      </c>
      <c r="L54" s="1212">
        <f t="shared" si="3"/>
        <v>0.58162003184928635</v>
      </c>
    </row>
    <row r="55" spans="1:12" ht="30" customHeight="1">
      <c r="A55" s="1683">
        <v>31</v>
      </c>
      <c r="B55" s="1195">
        <v>750</v>
      </c>
      <c r="C55" s="1196" t="s">
        <v>84</v>
      </c>
      <c r="D55" s="1148" t="s">
        <v>723</v>
      </c>
      <c r="E55" s="1149">
        <v>9298000</v>
      </c>
      <c r="F55" s="1626">
        <f>SUM(E55:E73)</f>
        <v>605043000</v>
      </c>
      <c r="G55" s="1126">
        <v>7226881</v>
      </c>
      <c r="H55" s="1642">
        <f>SUM(G55:G73)</f>
        <v>817916857</v>
      </c>
      <c r="I55" s="1126">
        <v>58350.829999999994</v>
      </c>
      <c r="J55" s="1642">
        <f>SUM(I55:I73)</f>
        <v>648980344.79000008</v>
      </c>
      <c r="K55" s="1150">
        <f t="shared" si="0"/>
        <v>6.2756323940632392E-3</v>
      </c>
      <c r="L55" s="1151">
        <f t="shared" si="3"/>
        <v>8.0741373768296442E-3</v>
      </c>
    </row>
    <row r="56" spans="1:12" ht="45" customHeight="1">
      <c r="A56" s="1705"/>
      <c r="B56" s="1673">
        <v>853</v>
      </c>
      <c r="C56" s="1715" t="s">
        <v>612</v>
      </c>
      <c r="D56" s="1152" t="s">
        <v>720</v>
      </c>
      <c r="E56" s="1153">
        <v>4993000</v>
      </c>
      <c r="F56" s="1657"/>
      <c r="G56" s="1154">
        <v>4495227</v>
      </c>
      <c r="H56" s="1654"/>
      <c r="I56" s="1154">
        <v>423292.45</v>
      </c>
      <c r="J56" s="1654"/>
      <c r="K56" s="1189">
        <f t="shared" si="0"/>
        <v>8.4777178049268972E-2</v>
      </c>
      <c r="L56" s="1190">
        <f t="shared" si="3"/>
        <v>9.4164866423875809E-2</v>
      </c>
    </row>
    <row r="57" spans="1:12" ht="30" customHeight="1">
      <c r="A57" s="1705"/>
      <c r="B57" s="1707"/>
      <c r="C57" s="1718"/>
      <c r="D57" s="1152" t="s">
        <v>723</v>
      </c>
      <c r="E57" s="1153">
        <v>503820000</v>
      </c>
      <c r="F57" s="1657"/>
      <c r="G57" s="1154">
        <v>550860645</v>
      </c>
      <c r="H57" s="1654"/>
      <c r="I57" s="1154">
        <v>454141269.60000002</v>
      </c>
      <c r="J57" s="1654"/>
      <c r="K57" s="1189">
        <f t="shared" si="0"/>
        <v>0.90139587471716098</v>
      </c>
      <c r="L57" s="1190">
        <f t="shared" si="3"/>
        <v>0.82442133726942868</v>
      </c>
    </row>
    <row r="58" spans="1:12" ht="36" customHeight="1">
      <c r="A58" s="1705"/>
      <c r="B58" s="1707"/>
      <c r="C58" s="1718"/>
      <c r="D58" s="1152" t="s">
        <v>725</v>
      </c>
      <c r="E58" s="1153">
        <v>6236000</v>
      </c>
      <c r="F58" s="1657"/>
      <c r="G58" s="1154">
        <v>15360085</v>
      </c>
      <c r="H58" s="1654"/>
      <c r="I58" s="1188">
        <v>12783925.76</v>
      </c>
      <c r="J58" s="1654"/>
      <c r="K58" s="1189">
        <f t="shared" si="0"/>
        <v>2.0500201667735727</v>
      </c>
      <c r="L58" s="1190">
        <f t="shared" si="3"/>
        <v>0.83228222760486026</v>
      </c>
    </row>
    <row r="59" spans="1:12" ht="36" customHeight="1">
      <c r="A59" s="1213"/>
      <c r="B59" s="1214"/>
      <c r="C59" s="1215"/>
      <c r="D59" s="1152" t="s">
        <v>726</v>
      </c>
      <c r="E59" s="1153">
        <v>5668000</v>
      </c>
      <c r="F59" s="1124"/>
      <c r="G59" s="1154">
        <v>20581449</v>
      </c>
      <c r="H59" s="1210"/>
      <c r="I59" s="1188">
        <v>19887849.059999999</v>
      </c>
      <c r="J59" s="1210"/>
      <c r="K59" s="1189">
        <f t="shared" si="0"/>
        <v>3.5087948235709243</v>
      </c>
      <c r="L59" s="1190">
        <f t="shared" si="3"/>
        <v>0.96629975178132499</v>
      </c>
    </row>
    <row r="60" spans="1:12" ht="36" customHeight="1">
      <c r="A60" s="1213"/>
      <c r="B60" s="1214"/>
      <c r="C60" s="1215"/>
      <c r="D60" s="1152" t="s">
        <v>727</v>
      </c>
      <c r="E60" s="1153">
        <v>8105000</v>
      </c>
      <c r="F60" s="1124"/>
      <c r="G60" s="1154">
        <v>37538969</v>
      </c>
      <c r="H60" s="1210"/>
      <c r="I60" s="1216">
        <v>32685628.099999998</v>
      </c>
      <c r="J60" s="1210"/>
      <c r="K60" s="1189">
        <f t="shared" si="0"/>
        <v>4.0327733621221462</v>
      </c>
      <c r="L60" s="1190">
        <f t="shared" si="3"/>
        <v>0.87071192871599634</v>
      </c>
    </row>
    <row r="61" spans="1:12" ht="30" customHeight="1">
      <c r="A61" s="1213"/>
      <c r="B61" s="1214"/>
      <c r="C61" s="1215"/>
      <c r="D61" s="1152" t="s">
        <v>779</v>
      </c>
      <c r="E61" s="1153">
        <v>2120000</v>
      </c>
      <c r="F61" s="1124"/>
      <c r="G61" s="1154">
        <v>6439251</v>
      </c>
      <c r="H61" s="1210"/>
      <c r="I61" s="1188">
        <v>4247308.22</v>
      </c>
      <c r="J61" s="1210"/>
      <c r="K61" s="1189">
        <f t="shared" si="0"/>
        <v>2.0034472735849054</v>
      </c>
      <c r="L61" s="1190">
        <f t="shared" si="3"/>
        <v>0.65959662389305829</v>
      </c>
    </row>
    <row r="62" spans="1:12" ht="45" customHeight="1">
      <c r="A62" s="1213"/>
      <c r="B62" s="1214"/>
      <c r="C62" s="1215"/>
      <c r="D62" s="1152" t="s">
        <v>729</v>
      </c>
      <c r="E62" s="1153">
        <v>5379000</v>
      </c>
      <c r="F62" s="1124"/>
      <c r="G62" s="1154">
        <v>15197496</v>
      </c>
      <c r="H62" s="1210"/>
      <c r="I62" s="1188">
        <v>13142841.68</v>
      </c>
      <c r="J62" s="1210"/>
      <c r="K62" s="1189">
        <f t="shared" si="0"/>
        <v>2.4433615318832498</v>
      </c>
      <c r="L62" s="1190">
        <f t="shared" si="3"/>
        <v>0.86480310177413433</v>
      </c>
    </row>
    <row r="63" spans="1:12" ht="36" customHeight="1">
      <c r="A63" s="1213"/>
      <c r="B63" s="1214"/>
      <c r="C63" s="1215"/>
      <c r="D63" s="1152" t="s">
        <v>730</v>
      </c>
      <c r="E63" s="1153">
        <v>5293000</v>
      </c>
      <c r="F63" s="1124"/>
      <c r="G63" s="1154">
        <v>21310514</v>
      </c>
      <c r="H63" s="1210"/>
      <c r="I63" s="1188">
        <v>11857934.1</v>
      </c>
      <c r="J63" s="1210"/>
      <c r="K63" s="1189">
        <f t="shared" si="0"/>
        <v>2.2403049499338747</v>
      </c>
      <c r="L63" s="1190">
        <f t="shared" si="3"/>
        <v>0.55643585602862511</v>
      </c>
    </row>
    <row r="64" spans="1:12" ht="36" customHeight="1">
      <c r="A64" s="1213"/>
      <c r="B64" s="1214"/>
      <c r="C64" s="1215"/>
      <c r="D64" s="1152" t="s">
        <v>731</v>
      </c>
      <c r="E64" s="1153">
        <v>8081000</v>
      </c>
      <c r="F64" s="1124"/>
      <c r="G64" s="1154">
        <v>22193799</v>
      </c>
      <c r="H64" s="1210"/>
      <c r="I64" s="1188">
        <v>14925799.52</v>
      </c>
      <c r="J64" s="1210"/>
      <c r="K64" s="1189">
        <f t="shared" si="0"/>
        <v>1.8470238237841852</v>
      </c>
      <c r="L64" s="1190">
        <f t="shared" si="3"/>
        <v>0.67252116323122502</v>
      </c>
    </row>
    <row r="65" spans="1:12" ht="36" customHeight="1">
      <c r="A65" s="1213"/>
      <c r="B65" s="1214"/>
      <c r="C65" s="1215"/>
      <c r="D65" s="1152" t="s">
        <v>732</v>
      </c>
      <c r="E65" s="1153">
        <v>2968000</v>
      </c>
      <c r="F65" s="1124"/>
      <c r="G65" s="1154">
        <v>13129680</v>
      </c>
      <c r="H65" s="1210"/>
      <c r="I65" s="1188">
        <v>7849121.8700000001</v>
      </c>
      <c r="J65" s="1210"/>
      <c r="K65" s="1189">
        <f t="shared" si="0"/>
        <v>2.6445828402964962</v>
      </c>
      <c r="L65" s="1190">
        <f t="shared" si="3"/>
        <v>0.59781516914349775</v>
      </c>
    </row>
    <row r="66" spans="1:12" ht="36" customHeight="1">
      <c r="A66" s="1213"/>
      <c r="B66" s="1214"/>
      <c r="C66" s="1215"/>
      <c r="D66" s="1152" t="s">
        <v>733</v>
      </c>
      <c r="E66" s="1153">
        <v>4057000</v>
      </c>
      <c r="F66" s="1124"/>
      <c r="G66" s="1154">
        <v>11302977</v>
      </c>
      <c r="H66" s="1210"/>
      <c r="I66" s="1188">
        <v>7568191.8799999999</v>
      </c>
      <c r="J66" s="1210"/>
      <c r="K66" s="1189">
        <f t="shared" si="0"/>
        <v>1.8654650924328322</v>
      </c>
      <c r="L66" s="1190">
        <f t="shared" si="3"/>
        <v>0.66957509335814802</v>
      </c>
    </row>
    <row r="67" spans="1:12" ht="36" customHeight="1">
      <c r="A67" s="1213"/>
      <c r="B67" s="1214"/>
      <c r="C67" s="1215"/>
      <c r="D67" s="1152" t="s">
        <v>734</v>
      </c>
      <c r="E67" s="1153">
        <v>1985000</v>
      </c>
      <c r="F67" s="1124"/>
      <c r="G67" s="1154">
        <v>4098004</v>
      </c>
      <c r="H67" s="1210"/>
      <c r="I67" s="1188">
        <v>4098003.51</v>
      </c>
      <c r="J67" s="1210"/>
      <c r="K67" s="1189">
        <f t="shared" si="0"/>
        <v>2.064485395465995</v>
      </c>
      <c r="L67" s="1190">
        <f t="shared" si="3"/>
        <v>0.99999988042959442</v>
      </c>
    </row>
    <row r="68" spans="1:12" ht="36" customHeight="1">
      <c r="A68" s="1213"/>
      <c r="B68" s="1214"/>
      <c r="C68" s="1215"/>
      <c r="D68" s="1152" t="s">
        <v>735</v>
      </c>
      <c r="E68" s="1153">
        <v>7931000</v>
      </c>
      <c r="F68" s="1124"/>
      <c r="G68" s="1154">
        <v>14492076</v>
      </c>
      <c r="H68" s="1210"/>
      <c r="I68" s="1188">
        <v>14492075.550000001</v>
      </c>
      <c r="J68" s="1210"/>
      <c r="K68" s="1189">
        <f t="shared" si="0"/>
        <v>1.8272696444332368</v>
      </c>
      <c r="L68" s="1190">
        <f t="shared" si="3"/>
        <v>0.99999996894854826</v>
      </c>
    </row>
    <row r="69" spans="1:12" ht="36" customHeight="1">
      <c r="A69" s="1213"/>
      <c r="B69" s="1214"/>
      <c r="C69" s="1215"/>
      <c r="D69" s="1152" t="s">
        <v>736</v>
      </c>
      <c r="E69" s="1153">
        <v>9090000</v>
      </c>
      <c r="F69" s="1124"/>
      <c r="G69" s="1154">
        <v>18349765</v>
      </c>
      <c r="H69" s="1210"/>
      <c r="I69" s="1188">
        <v>1594014.44</v>
      </c>
      <c r="J69" s="1210"/>
      <c r="K69" s="1189">
        <f t="shared" si="0"/>
        <v>0.17535912431243122</v>
      </c>
      <c r="L69" s="1190">
        <f t="shared" si="3"/>
        <v>8.6868384418002084E-2</v>
      </c>
    </row>
    <row r="70" spans="1:12" ht="36" customHeight="1">
      <c r="A70" s="1213"/>
      <c r="B70" s="1214"/>
      <c r="C70" s="1215"/>
      <c r="D70" s="1152" t="s">
        <v>737</v>
      </c>
      <c r="E70" s="1153">
        <v>3717000</v>
      </c>
      <c r="F70" s="1124"/>
      <c r="G70" s="1154">
        <v>3634737</v>
      </c>
      <c r="H70" s="1210"/>
      <c r="I70" s="1188">
        <v>3634736.07</v>
      </c>
      <c r="J70" s="1210"/>
      <c r="K70" s="1189">
        <f t="shared" si="0"/>
        <v>0.97786819209039544</v>
      </c>
      <c r="L70" s="1190">
        <f t="shared" si="3"/>
        <v>0.99999974413554538</v>
      </c>
    </row>
    <row r="71" spans="1:12" ht="36" customHeight="1">
      <c r="A71" s="1213"/>
      <c r="B71" s="1214"/>
      <c r="C71" s="1215"/>
      <c r="D71" s="1152" t="s">
        <v>780</v>
      </c>
      <c r="E71" s="1153">
        <v>6919000</v>
      </c>
      <c r="F71" s="1124"/>
      <c r="G71" s="1154">
        <v>23936167</v>
      </c>
      <c r="H71" s="1210"/>
      <c r="I71" s="1188">
        <v>23936166.329999998</v>
      </c>
      <c r="J71" s="1210"/>
      <c r="K71" s="1189">
        <f t="shared" si="0"/>
        <v>3.4594834990605574</v>
      </c>
      <c r="L71" s="1190">
        <f t="shared" si="3"/>
        <v>0.99999997200888502</v>
      </c>
    </row>
    <row r="72" spans="1:12" ht="36" customHeight="1">
      <c r="A72" s="1213"/>
      <c r="B72" s="1214"/>
      <c r="C72" s="1215"/>
      <c r="D72" s="1152" t="s">
        <v>739</v>
      </c>
      <c r="E72" s="1153">
        <v>4840000</v>
      </c>
      <c r="F72" s="1124"/>
      <c r="G72" s="1154">
        <v>17516195</v>
      </c>
      <c r="H72" s="1210"/>
      <c r="I72" s="1188">
        <v>11400896.640000001</v>
      </c>
      <c r="J72" s="1210"/>
      <c r="K72" s="1189">
        <f t="shared" si="0"/>
        <v>2.3555571570247933</v>
      </c>
      <c r="L72" s="1190">
        <f t="shared" si="3"/>
        <v>0.65087746739517349</v>
      </c>
    </row>
    <row r="73" spans="1:12" ht="36" customHeight="1" thickBot="1">
      <c r="A73" s="1217"/>
      <c r="B73" s="1218"/>
      <c r="C73" s="1170"/>
      <c r="D73" s="1200" t="s">
        <v>740</v>
      </c>
      <c r="E73" s="1201">
        <v>4543000</v>
      </c>
      <c r="F73" s="1172"/>
      <c r="G73" s="1202">
        <v>10252940</v>
      </c>
      <c r="H73" s="1176"/>
      <c r="I73" s="1219">
        <v>10252939.18</v>
      </c>
      <c r="J73" s="1176"/>
      <c r="K73" s="1203">
        <f t="shared" si="0"/>
        <v>2.2568653268765133</v>
      </c>
      <c r="L73" s="1204">
        <f t="shared" si="3"/>
        <v>0.99999992002293969</v>
      </c>
    </row>
    <row r="74" spans="1:12" ht="36" customHeight="1">
      <c r="A74" s="1683">
        <v>32</v>
      </c>
      <c r="B74" s="1706">
        <v>801</v>
      </c>
      <c r="C74" s="1721" t="s">
        <v>116</v>
      </c>
      <c r="D74" s="1220" t="s">
        <v>720</v>
      </c>
      <c r="E74" s="1149"/>
      <c r="F74" s="1626">
        <f>SUM(E74:E85)</f>
        <v>20143000</v>
      </c>
      <c r="G74" s="1126">
        <v>2702799</v>
      </c>
      <c r="H74" s="1642">
        <f>SUM(G74:G85)</f>
        <v>20147379</v>
      </c>
      <c r="I74" s="1188">
        <v>2698329.81</v>
      </c>
      <c r="J74" s="1642">
        <f>SUM(I74:I85)</f>
        <v>9722104.6300000008</v>
      </c>
      <c r="K74" s="1156">
        <v>0</v>
      </c>
      <c r="L74" s="1221">
        <f t="shared" si="3"/>
        <v>0.9983464586156795</v>
      </c>
    </row>
    <row r="75" spans="1:12" ht="30" customHeight="1">
      <c r="A75" s="1705"/>
      <c r="B75" s="1707"/>
      <c r="C75" s="1718"/>
      <c r="D75" s="1220" t="s">
        <v>723</v>
      </c>
      <c r="E75" s="1205">
        <v>3319000</v>
      </c>
      <c r="F75" s="1657"/>
      <c r="G75" s="1174">
        <v>5576719</v>
      </c>
      <c r="H75" s="1654"/>
      <c r="I75" s="1174">
        <v>3058884.3400000003</v>
      </c>
      <c r="J75" s="1654"/>
      <c r="K75" s="1222">
        <f t="shared" si="0"/>
        <v>0.92162830370593563</v>
      </c>
      <c r="L75" s="1221">
        <f t="shared" si="3"/>
        <v>0.54850967746447332</v>
      </c>
    </row>
    <row r="76" spans="1:12" ht="36" customHeight="1">
      <c r="A76" s="1705"/>
      <c r="B76" s="1707"/>
      <c r="C76" s="1718"/>
      <c r="D76" s="1152" t="s">
        <v>727</v>
      </c>
      <c r="E76" s="1153">
        <v>2846000</v>
      </c>
      <c r="F76" s="1657"/>
      <c r="G76" s="1154">
        <v>2699841</v>
      </c>
      <c r="H76" s="1654"/>
      <c r="I76" s="1154">
        <v>458159.04000000004</v>
      </c>
      <c r="J76" s="1654"/>
      <c r="K76" s="1189">
        <f t="shared" si="0"/>
        <v>0.16098349964862968</v>
      </c>
      <c r="L76" s="1190">
        <f t="shared" si="3"/>
        <v>0.16969852669101626</v>
      </c>
    </row>
    <row r="77" spans="1:12" ht="32.1" customHeight="1">
      <c r="A77" s="1705"/>
      <c r="B77" s="1707"/>
      <c r="C77" s="1718"/>
      <c r="D77" s="1152" t="s">
        <v>779</v>
      </c>
      <c r="E77" s="1153">
        <v>1103000</v>
      </c>
      <c r="F77" s="1657"/>
      <c r="G77" s="1154">
        <v>1234300</v>
      </c>
      <c r="H77" s="1654"/>
      <c r="I77" s="1154">
        <v>370033.50000000006</v>
      </c>
      <c r="J77" s="1654"/>
      <c r="K77" s="1189">
        <f t="shared" si="0"/>
        <v>0.33547914777878518</v>
      </c>
      <c r="L77" s="1190">
        <f t="shared" si="3"/>
        <v>0.29979218990520951</v>
      </c>
    </row>
    <row r="78" spans="1:12" ht="36" customHeight="1">
      <c r="A78" s="1705"/>
      <c r="B78" s="1707"/>
      <c r="C78" s="1718"/>
      <c r="D78" s="1152" t="s">
        <v>729</v>
      </c>
      <c r="E78" s="1153">
        <v>301000</v>
      </c>
      <c r="F78" s="1657"/>
      <c r="G78" s="1154">
        <v>536363</v>
      </c>
      <c r="H78" s="1654"/>
      <c r="I78" s="1188">
        <v>387697.14999999997</v>
      </c>
      <c r="J78" s="1654"/>
      <c r="K78" s="1189">
        <f t="shared" si="0"/>
        <v>1.2880303986710961</v>
      </c>
      <c r="L78" s="1190">
        <f t="shared" si="3"/>
        <v>0.72282605250548593</v>
      </c>
    </row>
    <row r="79" spans="1:12" ht="36" customHeight="1">
      <c r="A79" s="1705"/>
      <c r="B79" s="1707"/>
      <c r="C79" s="1718"/>
      <c r="D79" s="1152" t="s">
        <v>730</v>
      </c>
      <c r="E79" s="1153">
        <v>3187000</v>
      </c>
      <c r="F79" s="1657"/>
      <c r="G79" s="1154">
        <v>580774</v>
      </c>
      <c r="H79" s="1654"/>
      <c r="I79" s="1154">
        <v>55830.879999999997</v>
      </c>
      <c r="J79" s="1654"/>
      <c r="K79" s="1189">
        <f t="shared" si="0"/>
        <v>1.7518318167555693E-2</v>
      </c>
      <c r="L79" s="1190">
        <f t="shared" si="3"/>
        <v>9.6131851632476659E-2</v>
      </c>
    </row>
    <row r="80" spans="1:12" ht="36" customHeight="1">
      <c r="A80" s="1705"/>
      <c r="B80" s="1707"/>
      <c r="C80" s="1718"/>
      <c r="D80" s="1152" t="s">
        <v>731</v>
      </c>
      <c r="E80" s="1153">
        <v>4292000</v>
      </c>
      <c r="F80" s="1657"/>
      <c r="G80" s="1154">
        <v>3126640</v>
      </c>
      <c r="H80" s="1654"/>
      <c r="I80" s="1154">
        <v>255924.56</v>
      </c>
      <c r="J80" s="1654"/>
      <c r="K80" s="1189">
        <f>I80/E80</f>
        <v>5.9628275862068966E-2</v>
      </c>
      <c r="L80" s="1190">
        <f t="shared" si="3"/>
        <v>8.1852902796612337E-2</v>
      </c>
    </row>
    <row r="81" spans="1:12" ht="36" customHeight="1">
      <c r="A81" s="1213"/>
      <c r="B81" s="1214"/>
      <c r="C81" s="1215"/>
      <c r="D81" s="1152" t="s">
        <v>733</v>
      </c>
      <c r="E81" s="1153">
        <v>899000</v>
      </c>
      <c r="F81" s="1124"/>
      <c r="G81" s="1154">
        <v>1006000</v>
      </c>
      <c r="H81" s="1210"/>
      <c r="I81" s="1223">
        <v>345528.7</v>
      </c>
      <c r="J81" s="1210"/>
      <c r="K81" s="1189">
        <f>I81/E81</f>
        <v>0.38434783092324809</v>
      </c>
      <c r="L81" s="1190">
        <f t="shared" si="3"/>
        <v>0.34346789264413519</v>
      </c>
    </row>
    <row r="82" spans="1:12" ht="36" customHeight="1">
      <c r="A82" s="1213"/>
      <c r="B82" s="1214"/>
      <c r="C82" s="1215"/>
      <c r="D82" s="1152" t="s">
        <v>734</v>
      </c>
      <c r="E82" s="1153">
        <v>2408000</v>
      </c>
      <c r="F82" s="1124"/>
      <c r="G82" s="1154">
        <v>622000</v>
      </c>
      <c r="H82" s="1210"/>
      <c r="I82" s="1154">
        <v>56367.75</v>
      </c>
      <c r="J82" s="1210"/>
      <c r="K82" s="1189">
        <f>I82/E82</f>
        <v>2.3408534053156148E-2</v>
      </c>
      <c r="L82" s="1190">
        <f t="shared" si="3"/>
        <v>9.0623392282958196E-2</v>
      </c>
    </row>
    <row r="83" spans="1:12" ht="36" customHeight="1">
      <c r="A83" s="1213"/>
      <c r="B83" s="1214"/>
      <c r="C83" s="1215"/>
      <c r="D83" s="1152" t="s">
        <v>736</v>
      </c>
      <c r="E83" s="1153">
        <v>513000</v>
      </c>
      <c r="F83" s="1124"/>
      <c r="G83" s="1155">
        <v>0</v>
      </c>
      <c r="H83" s="1210"/>
      <c r="I83" s="1155">
        <v>0</v>
      </c>
      <c r="J83" s="1210"/>
      <c r="K83" s="1156">
        <v>0</v>
      </c>
      <c r="L83" s="1157">
        <v>0</v>
      </c>
    </row>
    <row r="84" spans="1:12" ht="36" customHeight="1">
      <c r="A84" s="1213"/>
      <c r="B84" s="1214"/>
      <c r="C84" s="1215"/>
      <c r="D84" s="1152" t="s">
        <v>780</v>
      </c>
      <c r="E84" s="1159"/>
      <c r="F84" s="1124"/>
      <c r="G84" s="1166">
        <v>2038103</v>
      </c>
      <c r="H84" s="1210"/>
      <c r="I84" s="1154">
        <v>2035348.9</v>
      </c>
      <c r="J84" s="1210"/>
      <c r="K84" s="1156">
        <v>0</v>
      </c>
      <c r="L84" s="1190">
        <f>I84/G84</f>
        <v>0.99864869439866377</v>
      </c>
    </row>
    <row r="85" spans="1:12" ht="36" customHeight="1" thickBot="1">
      <c r="A85" s="1217"/>
      <c r="B85" s="1218"/>
      <c r="C85" s="1170"/>
      <c r="D85" s="1158" t="s">
        <v>740</v>
      </c>
      <c r="E85" s="1159">
        <v>1275000</v>
      </c>
      <c r="F85" s="1172"/>
      <c r="G85" s="1166">
        <v>23840</v>
      </c>
      <c r="H85" s="1176"/>
      <c r="I85" s="1160">
        <v>0</v>
      </c>
      <c r="J85" s="1176"/>
      <c r="K85" s="1161">
        <v>0</v>
      </c>
      <c r="L85" s="1162">
        <v>0</v>
      </c>
    </row>
    <row r="86" spans="1:12" ht="30" customHeight="1" thickBot="1">
      <c r="A86" s="1178">
        <v>33</v>
      </c>
      <c r="B86" s="1179" t="s">
        <v>367</v>
      </c>
      <c r="C86" s="1180" t="s">
        <v>368</v>
      </c>
      <c r="D86" s="1181" t="s">
        <v>754</v>
      </c>
      <c r="E86" s="1182">
        <v>10727781000</v>
      </c>
      <c r="F86" s="1183">
        <v>10727781000</v>
      </c>
      <c r="G86" s="1144">
        <v>10727781000</v>
      </c>
      <c r="H86" s="1144">
        <f>G86</f>
        <v>10727781000</v>
      </c>
      <c r="I86" s="1144">
        <v>7972811086.3000002</v>
      </c>
      <c r="J86" s="1184">
        <f>I86</f>
        <v>7972811086.3000002</v>
      </c>
      <c r="K86" s="1187">
        <f t="shared" ref="K86:K154" si="4">I86/E86</f>
        <v>0.74319293862356062</v>
      </c>
      <c r="L86" s="1186">
        <f t="shared" si="3"/>
        <v>0.74319293862356062</v>
      </c>
    </row>
    <row r="87" spans="1:12" ht="30" customHeight="1">
      <c r="A87" s="1683">
        <v>34</v>
      </c>
      <c r="B87" s="1691">
        <v>150</v>
      </c>
      <c r="C87" s="1713" t="s">
        <v>376</v>
      </c>
      <c r="D87" s="1148" t="s">
        <v>721</v>
      </c>
      <c r="E87" s="1149"/>
      <c r="F87" s="1626">
        <f>SUM(E87:E120)</f>
        <v>15250295000</v>
      </c>
      <c r="G87" s="1126">
        <v>1112966000</v>
      </c>
      <c r="H87" s="1642">
        <f>SUM(G87:G120)</f>
        <v>19439586573</v>
      </c>
      <c r="I87" s="1126">
        <v>626947964.53999996</v>
      </c>
      <c r="J87" s="1642">
        <f>SUM(I87:I120)</f>
        <v>11974744540.82</v>
      </c>
      <c r="K87" s="1164">
        <v>0</v>
      </c>
      <c r="L87" s="1151">
        <f t="shared" si="3"/>
        <v>0.56331277374151589</v>
      </c>
    </row>
    <row r="88" spans="1:12" ht="30" customHeight="1">
      <c r="A88" s="1705"/>
      <c r="B88" s="1692"/>
      <c r="C88" s="1714"/>
      <c r="D88" s="1152" t="s">
        <v>722</v>
      </c>
      <c r="E88" s="1153">
        <v>625800000</v>
      </c>
      <c r="F88" s="1657"/>
      <c r="G88" s="1154">
        <v>1104586000</v>
      </c>
      <c r="H88" s="1654"/>
      <c r="I88" s="1154">
        <v>762146785.36000001</v>
      </c>
      <c r="J88" s="1654"/>
      <c r="K88" s="1189">
        <f t="shared" si="4"/>
        <v>1.2178759753275807</v>
      </c>
      <c r="L88" s="1190">
        <f t="shared" si="3"/>
        <v>0.68998410749366734</v>
      </c>
    </row>
    <row r="89" spans="1:12" ht="30" customHeight="1">
      <c r="A89" s="1705"/>
      <c r="B89" s="1692"/>
      <c r="C89" s="1714"/>
      <c r="D89" s="1152" t="s">
        <v>747</v>
      </c>
      <c r="E89" s="1153"/>
      <c r="F89" s="1657"/>
      <c r="G89" s="1154">
        <v>14000</v>
      </c>
      <c r="H89" s="1654"/>
      <c r="I89" s="1154">
        <v>13602.38</v>
      </c>
      <c r="J89" s="1654"/>
      <c r="K89" s="1224">
        <v>0</v>
      </c>
      <c r="L89" s="1190">
        <f>I89/G89</f>
        <v>0.97159857142857142</v>
      </c>
    </row>
    <row r="90" spans="1:12" ht="30" customHeight="1">
      <c r="A90" s="1705"/>
      <c r="B90" s="1692"/>
      <c r="C90" s="1714"/>
      <c r="D90" s="1152" t="s">
        <v>723</v>
      </c>
      <c r="E90" s="1153">
        <v>29386000</v>
      </c>
      <c r="F90" s="1657"/>
      <c r="G90" s="1154">
        <v>29386000</v>
      </c>
      <c r="H90" s="1654"/>
      <c r="I90" s="1154">
        <v>12213464</v>
      </c>
      <c r="J90" s="1654"/>
      <c r="K90" s="1189">
        <f t="shared" si="4"/>
        <v>0.415621860750017</v>
      </c>
      <c r="L90" s="1190">
        <f t="shared" si="3"/>
        <v>0.415621860750017</v>
      </c>
    </row>
    <row r="91" spans="1:12" ht="30" customHeight="1">
      <c r="A91" s="1705"/>
      <c r="B91" s="1198">
        <v>500</v>
      </c>
      <c r="C91" s="1199" t="s">
        <v>381</v>
      </c>
      <c r="D91" s="1152" t="s">
        <v>721</v>
      </c>
      <c r="E91" s="1153"/>
      <c r="F91" s="1657"/>
      <c r="G91" s="1153">
        <v>23086000</v>
      </c>
      <c r="H91" s="1654"/>
      <c r="I91" s="1154">
        <v>1135938.58</v>
      </c>
      <c r="J91" s="1654"/>
      <c r="K91" s="1156">
        <v>0</v>
      </c>
      <c r="L91" s="1190">
        <f t="shared" si="3"/>
        <v>4.9204651303820499E-2</v>
      </c>
    </row>
    <row r="92" spans="1:12" ht="30" customHeight="1">
      <c r="A92" s="1705"/>
      <c r="B92" s="1673">
        <v>750</v>
      </c>
      <c r="C92" s="1715" t="s">
        <v>84</v>
      </c>
      <c r="D92" s="1152" t="s">
        <v>781</v>
      </c>
      <c r="E92" s="1153"/>
      <c r="F92" s="1657"/>
      <c r="G92" s="1153">
        <v>610094</v>
      </c>
      <c r="H92" s="1654"/>
      <c r="I92" s="1225">
        <v>0</v>
      </c>
      <c r="J92" s="1654"/>
      <c r="K92" s="1156">
        <v>0</v>
      </c>
      <c r="L92" s="1157">
        <v>0</v>
      </c>
    </row>
    <row r="93" spans="1:12" ht="30" customHeight="1">
      <c r="A93" s="1705"/>
      <c r="B93" s="1707"/>
      <c r="C93" s="1718"/>
      <c r="D93" s="1152" t="s">
        <v>782</v>
      </c>
      <c r="E93" s="1153"/>
      <c r="F93" s="1657"/>
      <c r="G93" s="1153">
        <v>631460</v>
      </c>
      <c r="H93" s="1654"/>
      <c r="I93" s="1225">
        <v>0</v>
      </c>
      <c r="J93" s="1654"/>
      <c r="K93" s="1156">
        <v>0</v>
      </c>
      <c r="L93" s="1157">
        <v>0</v>
      </c>
    </row>
    <row r="94" spans="1:12" ht="30" customHeight="1">
      <c r="A94" s="1705"/>
      <c r="B94" s="1707"/>
      <c r="C94" s="1718"/>
      <c r="D94" s="1152" t="s">
        <v>721</v>
      </c>
      <c r="E94" s="1153"/>
      <c r="F94" s="1657"/>
      <c r="G94" s="1154">
        <v>107446</v>
      </c>
      <c r="H94" s="1654"/>
      <c r="I94" s="1225">
        <v>0</v>
      </c>
      <c r="J94" s="1654"/>
      <c r="K94" s="1156">
        <v>0</v>
      </c>
      <c r="L94" s="1157">
        <v>0</v>
      </c>
    </row>
    <row r="95" spans="1:12" ht="30" customHeight="1">
      <c r="A95" s="1705"/>
      <c r="B95" s="1699"/>
      <c r="C95" s="1719"/>
      <c r="D95" s="1152" t="s">
        <v>723</v>
      </c>
      <c r="E95" s="1153">
        <v>72882000</v>
      </c>
      <c r="F95" s="1657"/>
      <c r="G95" s="1154">
        <v>72264057</v>
      </c>
      <c r="H95" s="1654"/>
      <c r="I95" s="1154">
        <v>27576074.739999998</v>
      </c>
      <c r="J95" s="1654"/>
      <c r="K95" s="1189">
        <f t="shared" si="4"/>
        <v>0.37836605389533767</v>
      </c>
      <c r="L95" s="1190">
        <f t="shared" ref="L95:L170" si="5">I95/G95</f>
        <v>0.38160153034308603</v>
      </c>
    </row>
    <row r="96" spans="1:12" ht="36" customHeight="1">
      <c r="A96" s="1705"/>
      <c r="B96" s="1673">
        <v>758</v>
      </c>
      <c r="C96" s="1715" t="s">
        <v>418</v>
      </c>
      <c r="D96" s="1152" t="s">
        <v>783</v>
      </c>
      <c r="E96" s="1153"/>
      <c r="F96" s="1657"/>
      <c r="G96" s="1154">
        <v>322439</v>
      </c>
      <c r="H96" s="1654"/>
      <c r="I96" s="1216">
        <v>5864.19</v>
      </c>
      <c r="J96" s="1654"/>
      <c r="K96" s="1156">
        <v>0</v>
      </c>
      <c r="L96" s="1190">
        <f t="shared" si="5"/>
        <v>1.8186974900678887E-2</v>
      </c>
    </row>
    <row r="97" spans="1:12" ht="36" customHeight="1">
      <c r="A97" s="1705"/>
      <c r="B97" s="1707"/>
      <c r="C97" s="1718"/>
      <c r="D97" s="1152" t="s">
        <v>784</v>
      </c>
      <c r="E97" s="1153">
        <v>1042200000</v>
      </c>
      <c r="F97" s="1657"/>
      <c r="G97" s="1154">
        <v>1467567158</v>
      </c>
      <c r="H97" s="1654"/>
      <c r="I97" s="1154">
        <v>807285522.20000017</v>
      </c>
      <c r="J97" s="1654"/>
      <c r="K97" s="1189">
        <f t="shared" si="4"/>
        <v>0.77459750738821742</v>
      </c>
      <c r="L97" s="1190">
        <f t="shared" si="5"/>
        <v>0.55008421100140226</v>
      </c>
    </row>
    <row r="98" spans="1:12" ht="36" customHeight="1">
      <c r="A98" s="1705"/>
      <c r="B98" s="1707"/>
      <c r="C98" s="1718"/>
      <c r="D98" s="1152" t="s">
        <v>726</v>
      </c>
      <c r="E98" s="1153">
        <v>810644000</v>
      </c>
      <c r="F98" s="1657"/>
      <c r="G98" s="1154">
        <v>807366976</v>
      </c>
      <c r="H98" s="1654"/>
      <c r="I98" s="1154">
        <v>465801043.59999996</v>
      </c>
      <c r="J98" s="1654"/>
      <c r="K98" s="1189">
        <f t="shared" si="4"/>
        <v>0.57460616941592113</v>
      </c>
      <c r="L98" s="1190">
        <f t="shared" si="5"/>
        <v>0.5769384399492703</v>
      </c>
    </row>
    <row r="99" spans="1:12" ht="36" customHeight="1">
      <c r="A99" s="1705"/>
      <c r="B99" s="1707"/>
      <c r="C99" s="1718"/>
      <c r="D99" s="1152" t="s">
        <v>727</v>
      </c>
      <c r="E99" s="1153">
        <v>943191000</v>
      </c>
      <c r="F99" s="1657"/>
      <c r="G99" s="1154">
        <v>1045027000</v>
      </c>
      <c r="H99" s="1654"/>
      <c r="I99" s="1154">
        <v>657555835.37</v>
      </c>
      <c r="J99" s="1654"/>
      <c r="K99" s="1189">
        <f t="shared" si="4"/>
        <v>0.69716084586260896</v>
      </c>
      <c r="L99" s="1190">
        <f t="shared" si="5"/>
        <v>0.62922377639046645</v>
      </c>
    </row>
    <row r="100" spans="1:12" ht="30" customHeight="1">
      <c r="A100" s="1705"/>
      <c r="B100" s="1707"/>
      <c r="C100" s="1718"/>
      <c r="D100" s="1152" t="s">
        <v>779</v>
      </c>
      <c r="E100" s="1153">
        <v>431400000</v>
      </c>
      <c r="F100" s="1657"/>
      <c r="G100" s="1154">
        <v>431400000</v>
      </c>
      <c r="H100" s="1654"/>
      <c r="I100" s="1154">
        <v>297165272.39000005</v>
      </c>
      <c r="J100" s="1654"/>
      <c r="K100" s="1189">
        <f t="shared" si="4"/>
        <v>0.68883929622160422</v>
      </c>
      <c r="L100" s="1190">
        <f t="shared" si="5"/>
        <v>0.68883929622160422</v>
      </c>
    </row>
    <row r="101" spans="1:12" ht="36" customHeight="1">
      <c r="A101" s="1705"/>
      <c r="B101" s="1707"/>
      <c r="C101" s="1718"/>
      <c r="D101" s="1152" t="s">
        <v>729</v>
      </c>
      <c r="E101" s="1153">
        <v>923098000</v>
      </c>
      <c r="F101" s="1657"/>
      <c r="G101" s="1154">
        <v>1143847000</v>
      </c>
      <c r="H101" s="1654"/>
      <c r="I101" s="1154">
        <v>632875564.38000011</v>
      </c>
      <c r="J101" s="1654"/>
      <c r="K101" s="1189">
        <f t="shared" si="4"/>
        <v>0.68559954022216507</v>
      </c>
      <c r="L101" s="1190">
        <f t="shared" si="5"/>
        <v>0.55328690321345431</v>
      </c>
    </row>
    <row r="102" spans="1:12" ht="36" customHeight="1">
      <c r="A102" s="1705"/>
      <c r="B102" s="1707"/>
      <c r="C102" s="1718"/>
      <c r="D102" s="1152" t="s">
        <v>785</v>
      </c>
      <c r="E102" s="1153"/>
      <c r="F102" s="1657"/>
      <c r="G102" s="1154">
        <v>3850</v>
      </c>
      <c r="H102" s="1654"/>
      <c r="I102" s="1154">
        <v>3850</v>
      </c>
      <c r="J102" s="1654"/>
      <c r="K102" s="1156">
        <v>0</v>
      </c>
      <c r="L102" s="1190">
        <f t="shared" si="5"/>
        <v>1</v>
      </c>
    </row>
    <row r="103" spans="1:12" ht="36" customHeight="1">
      <c r="A103" s="1705"/>
      <c r="B103" s="1707"/>
      <c r="C103" s="1718"/>
      <c r="D103" s="1152" t="s">
        <v>730</v>
      </c>
      <c r="E103" s="1153">
        <v>1642481000</v>
      </c>
      <c r="F103" s="1657"/>
      <c r="G103" s="1154">
        <v>1642477150</v>
      </c>
      <c r="H103" s="1654"/>
      <c r="I103" s="1154">
        <v>739356348.69999993</v>
      </c>
      <c r="J103" s="1654"/>
      <c r="K103" s="1189">
        <f t="shared" si="4"/>
        <v>0.45014605873675245</v>
      </c>
      <c r="L103" s="1190">
        <f t="shared" si="5"/>
        <v>0.45014711388831191</v>
      </c>
    </row>
    <row r="104" spans="1:12" ht="36" customHeight="1">
      <c r="A104" s="1705"/>
      <c r="B104" s="1707"/>
      <c r="C104" s="1718"/>
      <c r="D104" s="1152" t="s">
        <v>731</v>
      </c>
      <c r="E104" s="1153">
        <v>831201000</v>
      </c>
      <c r="F104" s="1657"/>
      <c r="G104" s="1154">
        <v>1385335000</v>
      </c>
      <c r="H104" s="1654"/>
      <c r="I104" s="1154">
        <v>917084869.42000008</v>
      </c>
      <c r="J104" s="1654"/>
      <c r="K104" s="1189">
        <f t="shared" si="4"/>
        <v>1.1033250313943319</v>
      </c>
      <c r="L104" s="1190">
        <f t="shared" si="5"/>
        <v>0.66199501883659917</v>
      </c>
    </row>
    <row r="105" spans="1:12" ht="36" customHeight="1">
      <c r="A105" s="1213"/>
      <c r="B105" s="1214"/>
      <c r="C105" s="1215"/>
      <c r="D105" s="1152" t="s">
        <v>732</v>
      </c>
      <c r="E105" s="1153">
        <v>521243000</v>
      </c>
      <c r="F105" s="1124"/>
      <c r="G105" s="1154">
        <v>521243000</v>
      </c>
      <c r="H105" s="1210"/>
      <c r="I105" s="1154">
        <v>335195986.42999995</v>
      </c>
      <c r="J105" s="1210"/>
      <c r="K105" s="1189">
        <f t="shared" si="4"/>
        <v>0.643070480428514</v>
      </c>
      <c r="L105" s="1190">
        <f t="shared" si="5"/>
        <v>0.643070480428514</v>
      </c>
    </row>
    <row r="106" spans="1:12" ht="36" customHeight="1">
      <c r="A106" s="1213"/>
      <c r="B106" s="1214"/>
      <c r="C106" s="1215"/>
      <c r="D106" s="1152" t="s">
        <v>733</v>
      </c>
      <c r="E106" s="1153">
        <v>982418000</v>
      </c>
      <c r="F106" s="1124"/>
      <c r="G106" s="1154">
        <v>1318118000</v>
      </c>
      <c r="H106" s="1210"/>
      <c r="I106" s="1154">
        <v>1045866850.2900001</v>
      </c>
      <c r="J106" s="1210"/>
      <c r="K106" s="1189">
        <f t="shared" si="4"/>
        <v>1.0645843727313629</v>
      </c>
      <c r="L106" s="1190">
        <f t="shared" si="5"/>
        <v>0.7934546454035224</v>
      </c>
    </row>
    <row r="107" spans="1:12" ht="36" customHeight="1">
      <c r="A107" s="1213"/>
      <c r="B107" s="1214"/>
      <c r="C107" s="1215"/>
      <c r="D107" s="1152" t="s">
        <v>734</v>
      </c>
      <c r="E107" s="1153">
        <v>441094000</v>
      </c>
      <c r="F107" s="1124"/>
      <c r="G107" s="1154">
        <v>516829000</v>
      </c>
      <c r="H107" s="1210"/>
      <c r="I107" s="1154">
        <v>329870941.49000001</v>
      </c>
      <c r="J107" s="1210"/>
      <c r="K107" s="1189">
        <f t="shared" si="4"/>
        <v>0.74784726495939646</v>
      </c>
      <c r="L107" s="1190">
        <f t="shared" si="5"/>
        <v>0.63825934978493859</v>
      </c>
    </row>
    <row r="108" spans="1:12" ht="36" customHeight="1">
      <c r="A108" s="1213"/>
      <c r="B108" s="1214"/>
      <c r="C108" s="1215"/>
      <c r="D108" s="1152" t="s">
        <v>786</v>
      </c>
      <c r="E108" s="1153"/>
      <c r="F108" s="1124"/>
      <c r="G108" s="1154">
        <v>2229</v>
      </c>
      <c r="H108" s="1210"/>
      <c r="I108" s="1154">
        <v>2228.35</v>
      </c>
      <c r="J108" s="1210"/>
      <c r="K108" s="1156">
        <v>0</v>
      </c>
      <c r="L108" s="1190">
        <f t="shared" si="5"/>
        <v>0.99970838941229245</v>
      </c>
    </row>
    <row r="109" spans="1:12" ht="36" customHeight="1">
      <c r="A109" s="1213"/>
      <c r="B109" s="1214"/>
      <c r="C109" s="1215"/>
      <c r="D109" s="1152" t="s">
        <v>735</v>
      </c>
      <c r="E109" s="1153">
        <v>807000000</v>
      </c>
      <c r="F109" s="1124"/>
      <c r="G109" s="1154">
        <v>991997771</v>
      </c>
      <c r="H109" s="1210"/>
      <c r="I109" s="1154">
        <v>700387203.54999995</v>
      </c>
      <c r="J109" s="1210"/>
      <c r="K109" s="1189">
        <f t="shared" si="4"/>
        <v>0.86788996722428746</v>
      </c>
      <c r="L109" s="1190">
        <f t="shared" si="5"/>
        <v>0.70603707389782022</v>
      </c>
    </row>
    <row r="110" spans="1:12" ht="36" customHeight="1">
      <c r="A110" s="1213"/>
      <c r="B110" s="1214"/>
      <c r="C110" s="1215"/>
      <c r="D110" s="1152" t="s">
        <v>736</v>
      </c>
      <c r="E110" s="1153">
        <v>1496426000</v>
      </c>
      <c r="F110" s="1124"/>
      <c r="G110" s="1154">
        <v>1496426000</v>
      </c>
      <c r="H110" s="1210"/>
      <c r="I110" s="1154">
        <v>921798864.96000004</v>
      </c>
      <c r="J110" s="1210"/>
      <c r="K110" s="1189">
        <f t="shared" si="4"/>
        <v>0.61600030002151795</v>
      </c>
      <c r="L110" s="1190">
        <f t="shared" si="5"/>
        <v>0.61600030002151795</v>
      </c>
    </row>
    <row r="111" spans="1:12" ht="36" customHeight="1">
      <c r="A111" s="1213"/>
      <c r="B111" s="1214"/>
      <c r="C111" s="1215"/>
      <c r="D111" s="1152" t="s">
        <v>737</v>
      </c>
      <c r="E111" s="1153">
        <v>534539000</v>
      </c>
      <c r="F111" s="1124"/>
      <c r="G111" s="1154">
        <v>664539000</v>
      </c>
      <c r="H111" s="1210"/>
      <c r="I111" s="1154">
        <v>403513779.46000004</v>
      </c>
      <c r="J111" s="1210"/>
      <c r="K111" s="1189">
        <f t="shared" si="4"/>
        <v>0.75488183174660795</v>
      </c>
      <c r="L111" s="1190">
        <f t="shared" si="5"/>
        <v>0.6072085753582559</v>
      </c>
    </row>
    <row r="112" spans="1:12" ht="36" customHeight="1">
      <c r="A112" s="1213"/>
      <c r="B112" s="1214"/>
      <c r="C112" s="1215"/>
      <c r="D112" s="1152" t="s">
        <v>780</v>
      </c>
      <c r="E112" s="1153">
        <v>936000000</v>
      </c>
      <c r="F112" s="1124"/>
      <c r="G112" s="1154">
        <v>936000000</v>
      </c>
      <c r="H112" s="1210"/>
      <c r="I112" s="1154">
        <v>463482810.63999993</v>
      </c>
      <c r="J112" s="1210"/>
      <c r="K112" s="1189">
        <f t="shared" si="4"/>
        <v>0.4951739429914529</v>
      </c>
      <c r="L112" s="1190">
        <f t="shared" si="5"/>
        <v>0.4951739429914529</v>
      </c>
    </row>
    <row r="113" spans="1:12" ht="36" customHeight="1">
      <c r="A113" s="1213"/>
      <c r="B113" s="1214"/>
      <c r="C113" s="1215"/>
      <c r="D113" s="1226" t="s">
        <v>787</v>
      </c>
      <c r="E113" s="1153"/>
      <c r="F113" s="1124"/>
      <c r="G113" s="1154">
        <v>250071</v>
      </c>
      <c r="H113" s="1210"/>
      <c r="I113" s="1225">
        <v>0</v>
      </c>
      <c r="J113" s="1210"/>
      <c r="K113" s="1156">
        <v>0</v>
      </c>
      <c r="L113" s="1157">
        <v>0</v>
      </c>
    </row>
    <row r="114" spans="1:12" ht="36" customHeight="1">
      <c r="A114" s="1213"/>
      <c r="B114" s="1214"/>
      <c r="C114" s="1215"/>
      <c r="D114" s="1152" t="s">
        <v>739</v>
      </c>
      <c r="E114" s="1153">
        <v>969857000</v>
      </c>
      <c r="F114" s="1124"/>
      <c r="G114" s="1154">
        <v>1109606929</v>
      </c>
      <c r="H114" s="1210"/>
      <c r="I114" s="1154">
        <v>842152833.28999996</v>
      </c>
      <c r="J114" s="1210"/>
      <c r="K114" s="1189">
        <f t="shared" si="4"/>
        <v>0.86832680827173492</v>
      </c>
      <c r="L114" s="1190">
        <f t="shared" si="5"/>
        <v>0.75896500939207812</v>
      </c>
    </row>
    <row r="115" spans="1:12" ht="36" customHeight="1">
      <c r="A115" s="1213"/>
      <c r="B115" s="1227"/>
      <c r="C115" s="1228"/>
      <c r="D115" s="1152" t="s">
        <v>740</v>
      </c>
      <c r="E115" s="1153">
        <v>611044000</v>
      </c>
      <c r="F115" s="1124"/>
      <c r="G115" s="1154">
        <v>1018788000</v>
      </c>
      <c r="H115" s="1210"/>
      <c r="I115" s="1154">
        <v>714361951.48000002</v>
      </c>
      <c r="J115" s="1210"/>
      <c r="K115" s="1189">
        <f t="shared" si="4"/>
        <v>1.1690843073166581</v>
      </c>
      <c r="L115" s="1190">
        <f t="shared" si="5"/>
        <v>0.70118803075811653</v>
      </c>
    </row>
    <row r="116" spans="1:12" ht="30" customHeight="1">
      <c r="A116" s="1213"/>
      <c r="B116" s="1198">
        <v>801</v>
      </c>
      <c r="C116" s="1199" t="s">
        <v>116</v>
      </c>
      <c r="D116" s="1152" t="s">
        <v>723</v>
      </c>
      <c r="E116" s="1153">
        <v>160773000</v>
      </c>
      <c r="F116" s="1124"/>
      <c r="G116" s="1154">
        <v>248436665</v>
      </c>
      <c r="H116" s="1210"/>
      <c r="I116" s="1216">
        <v>91493974.890000001</v>
      </c>
      <c r="J116" s="1210"/>
      <c r="K116" s="1189">
        <f t="shared" si="4"/>
        <v>0.56908793696702809</v>
      </c>
      <c r="L116" s="1190">
        <f t="shared" si="5"/>
        <v>0.36827887256496539</v>
      </c>
    </row>
    <row r="117" spans="1:12" ht="30" customHeight="1">
      <c r="A117" s="1213"/>
      <c r="B117" s="1198">
        <v>803</v>
      </c>
      <c r="C117" s="1199" t="s">
        <v>131</v>
      </c>
      <c r="D117" s="1152" t="s">
        <v>723</v>
      </c>
      <c r="E117" s="1153">
        <v>82919000</v>
      </c>
      <c r="F117" s="1124"/>
      <c r="G117" s="1154">
        <v>1540998</v>
      </c>
      <c r="H117" s="1210"/>
      <c r="I117" s="1216">
        <v>739633.3</v>
      </c>
      <c r="J117" s="1210"/>
      <c r="K117" s="1189">
        <f t="shared" si="4"/>
        <v>8.9199495893582895E-3</v>
      </c>
      <c r="L117" s="1190">
        <f t="shared" si="5"/>
        <v>0.4799703179368176</v>
      </c>
    </row>
    <row r="118" spans="1:12" ht="30" customHeight="1">
      <c r="A118" s="1213"/>
      <c r="B118" s="1198">
        <v>851</v>
      </c>
      <c r="C118" s="1199" t="s">
        <v>422</v>
      </c>
      <c r="D118" s="1152" t="s">
        <v>723</v>
      </c>
      <c r="E118" s="1153">
        <v>3440000</v>
      </c>
      <c r="F118" s="1124"/>
      <c r="G118" s="1154">
        <v>54076366</v>
      </c>
      <c r="H118" s="1210"/>
      <c r="I118" s="1188">
        <v>12476727.65</v>
      </c>
      <c r="J118" s="1210"/>
      <c r="K118" s="1189">
        <f t="shared" si="4"/>
        <v>3.6269557122093024</v>
      </c>
      <c r="L118" s="1190">
        <f t="shared" si="5"/>
        <v>0.23072422525581693</v>
      </c>
    </row>
    <row r="119" spans="1:12" ht="30" customHeight="1">
      <c r="A119" s="1213"/>
      <c r="B119" s="1198">
        <v>852</v>
      </c>
      <c r="C119" s="1199" t="s">
        <v>424</v>
      </c>
      <c r="D119" s="1152" t="s">
        <v>723</v>
      </c>
      <c r="E119" s="1153">
        <v>15302000</v>
      </c>
      <c r="F119" s="1124"/>
      <c r="G119" s="1154">
        <v>10035268</v>
      </c>
      <c r="H119" s="1210"/>
      <c r="I119" s="1216">
        <v>6057541.4199999999</v>
      </c>
      <c r="J119" s="1210"/>
      <c r="K119" s="1189">
        <f t="shared" si="4"/>
        <v>0.39586599268069533</v>
      </c>
      <c r="L119" s="1190">
        <f t="shared" si="5"/>
        <v>0.60362527637527963</v>
      </c>
    </row>
    <row r="120" spans="1:12" ht="45" customHeight="1" thickBot="1">
      <c r="A120" s="1217"/>
      <c r="B120" s="1191">
        <v>853</v>
      </c>
      <c r="C120" s="1229" t="s">
        <v>612</v>
      </c>
      <c r="D120" s="1158" t="s">
        <v>723</v>
      </c>
      <c r="E120" s="1159">
        <v>335957000</v>
      </c>
      <c r="F120" s="1172"/>
      <c r="G120" s="1166">
        <v>284699646</v>
      </c>
      <c r="H120" s="1176"/>
      <c r="I120" s="1230">
        <v>160175213.76999998</v>
      </c>
      <c r="J120" s="1176"/>
      <c r="K120" s="1193">
        <f t="shared" si="4"/>
        <v>0.47677296133136082</v>
      </c>
      <c r="L120" s="1194">
        <f t="shared" si="5"/>
        <v>0.56261121508384304</v>
      </c>
    </row>
    <row r="121" spans="1:12" ht="30" customHeight="1">
      <c r="A121" s="1685">
        <v>37</v>
      </c>
      <c r="B121" s="1691">
        <v>750</v>
      </c>
      <c r="C121" s="1713" t="s">
        <v>84</v>
      </c>
      <c r="D121" s="1148" t="s">
        <v>724</v>
      </c>
      <c r="E121" s="1149">
        <v>423000</v>
      </c>
      <c r="F121" s="1631">
        <f>SUM(E121:E126)</f>
        <v>73182000</v>
      </c>
      <c r="G121" s="1126">
        <v>423000</v>
      </c>
      <c r="H121" s="1634">
        <f>SUM(G121:G126)</f>
        <v>75641000</v>
      </c>
      <c r="I121" s="1126">
        <v>66583.460000000006</v>
      </c>
      <c r="J121" s="1637">
        <f>I121+I122+I123+I125+I126+I124</f>
        <v>36503081.799999997</v>
      </c>
      <c r="K121" s="1150">
        <f t="shared" si="4"/>
        <v>0.15740770685579197</v>
      </c>
      <c r="L121" s="1151">
        <f t="shared" si="5"/>
        <v>0.15740770685579197</v>
      </c>
    </row>
    <row r="122" spans="1:12" ht="30" customHeight="1">
      <c r="A122" s="1689"/>
      <c r="B122" s="1692"/>
      <c r="C122" s="1714"/>
      <c r="D122" s="1152" t="s">
        <v>723</v>
      </c>
      <c r="E122" s="1153">
        <v>2471000</v>
      </c>
      <c r="F122" s="1632"/>
      <c r="G122" s="1154">
        <v>2429109</v>
      </c>
      <c r="H122" s="1635"/>
      <c r="I122" s="1155">
        <v>0</v>
      </c>
      <c r="J122" s="1638"/>
      <c r="K122" s="1156">
        <v>0</v>
      </c>
      <c r="L122" s="1157">
        <v>0</v>
      </c>
    </row>
    <row r="123" spans="1:12" ht="36" customHeight="1">
      <c r="A123" s="1689"/>
      <c r="B123" s="1692">
        <v>755</v>
      </c>
      <c r="C123" s="1714" t="s">
        <v>408</v>
      </c>
      <c r="D123" s="1152" t="s">
        <v>720</v>
      </c>
      <c r="E123" s="1153">
        <v>17339000</v>
      </c>
      <c r="F123" s="1632"/>
      <c r="G123" s="1154">
        <v>17339000</v>
      </c>
      <c r="H123" s="1635"/>
      <c r="I123" s="1154">
        <v>14729812.33</v>
      </c>
      <c r="J123" s="1638"/>
      <c r="K123" s="1189">
        <f t="shared" si="4"/>
        <v>0.84951913778187904</v>
      </c>
      <c r="L123" s="1190">
        <f t="shared" si="5"/>
        <v>0.84951913778187904</v>
      </c>
    </row>
    <row r="124" spans="1:12" ht="30" customHeight="1">
      <c r="A124" s="1689"/>
      <c r="B124" s="1692"/>
      <c r="C124" s="1714"/>
      <c r="D124" s="1152" t="s">
        <v>724</v>
      </c>
      <c r="E124" s="1153"/>
      <c r="F124" s="1632"/>
      <c r="G124" s="1154">
        <v>171557</v>
      </c>
      <c r="H124" s="1635"/>
      <c r="I124" s="1155">
        <v>0</v>
      </c>
      <c r="J124" s="1638"/>
      <c r="K124" s="1156">
        <v>0</v>
      </c>
      <c r="L124" s="1157">
        <v>0</v>
      </c>
    </row>
    <row r="125" spans="1:12" ht="30" customHeight="1">
      <c r="A125" s="1689"/>
      <c r="B125" s="1692"/>
      <c r="C125" s="1714"/>
      <c r="D125" s="1152" t="s">
        <v>723</v>
      </c>
      <c r="E125" s="1153">
        <v>52291000</v>
      </c>
      <c r="F125" s="1632"/>
      <c r="G125" s="1154">
        <v>55278334</v>
      </c>
      <c r="H125" s="1635"/>
      <c r="I125" s="1154">
        <v>21706686.009999998</v>
      </c>
      <c r="J125" s="1638"/>
      <c r="K125" s="1189">
        <f t="shared" si="4"/>
        <v>0.41511323191371358</v>
      </c>
      <c r="L125" s="1190">
        <f t="shared" si="5"/>
        <v>0.39267981574842681</v>
      </c>
    </row>
    <row r="126" spans="1:12" ht="36" customHeight="1" thickBot="1">
      <c r="A126" s="1686"/>
      <c r="B126" s="1701"/>
      <c r="C126" s="1716"/>
      <c r="D126" s="1200" t="s">
        <v>725</v>
      </c>
      <c r="E126" s="1201">
        <v>658000</v>
      </c>
      <c r="F126" s="1648"/>
      <c r="G126" s="1231">
        <v>0</v>
      </c>
      <c r="H126" s="1649"/>
      <c r="I126" s="1231">
        <v>0</v>
      </c>
      <c r="J126" s="1668"/>
      <c r="K126" s="1232">
        <v>0</v>
      </c>
      <c r="L126" s="1233">
        <v>0</v>
      </c>
    </row>
    <row r="127" spans="1:12" ht="30" customHeight="1">
      <c r="A127" s="1705">
        <v>38</v>
      </c>
      <c r="B127" s="1707">
        <v>750</v>
      </c>
      <c r="C127" s="1718" t="s">
        <v>84</v>
      </c>
      <c r="D127" s="1123" t="s">
        <v>724</v>
      </c>
      <c r="E127" s="1124"/>
      <c r="F127" s="1657">
        <f>SUM(E127:E130)</f>
        <v>404341000</v>
      </c>
      <c r="G127" s="1174">
        <v>264045</v>
      </c>
      <c r="H127" s="1657">
        <f>SUM(G127:G130)</f>
        <v>404646800</v>
      </c>
      <c r="I127" s="1174">
        <v>22032.469999999998</v>
      </c>
      <c r="J127" s="1657">
        <f>SUM(I127:I130)</f>
        <v>174893966.82999998</v>
      </c>
      <c r="K127" s="1224">
        <v>0</v>
      </c>
      <c r="L127" s="1190">
        <f t="shared" si="5"/>
        <v>8.3442102671893045E-2</v>
      </c>
    </row>
    <row r="128" spans="1:12" ht="30" customHeight="1">
      <c r="A128" s="1705"/>
      <c r="B128" s="1699"/>
      <c r="C128" s="1719"/>
      <c r="D128" s="1152" t="s">
        <v>723</v>
      </c>
      <c r="E128" s="1153">
        <v>1425000</v>
      </c>
      <c r="F128" s="1657"/>
      <c r="G128" s="1154">
        <v>1515755</v>
      </c>
      <c r="H128" s="1657"/>
      <c r="I128" s="1154">
        <v>564166.18000000005</v>
      </c>
      <c r="J128" s="1657"/>
      <c r="K128" s="1189">
        <f t="shared" si="4"/>
        <v>0.39590609122807019</v>
      </c>
      <c r="L128" s="1190">
        <f t="shared" si="5"/>
        <v>0.37220143097004466</v>
      </c>
    </row>
    <row r="129" spans="1:12" ht="30" customHeight="1">
      <c r="A129" s="1705"/>
      <c r="B129" s="1673">
        <v>803</v>
      </c>
      <c r="C129" s="1715" t="s">
        <v>131</v>
      </c>
      <c r="D129" s="1152" t="s">
        <v>724</v>
      </c>
      <c r="E129" s="1124"/>
      <c r="F129" s="1657"/>
      <c r="G129" s="1127">
        <v>8400845</v>
      </c>
      <c r="H129" s="1657"/>
      <c r="I129" s="1188">
        <v>6397473.6600000001</v>
      </c>
      <c r="J129" s="1657"/>
      <c r="K129" s="1156">
        <v>0</v>
      </c>
      <c r="L129" s="1190">
        <f t="shared" si="5"/>
        <v>0.76152740111262618</v>
      </c>
    </row>
    <row r="130" spans="1:12" ht="30" customHeight="1" thickBot="1">
      <c r="A130" s="1684"/>
      <c r="B130" s="1674"/>
      <c r="C130" s="1720"/>
      <c r="D130" s="1158" t="s">
        <v>723</v>
      </c>
      <c r="E130" s="1159">
        <v>402916000</v>
      </c>
      <c r="F130" s="1627"/>
      <c r="G130" s="1166">
        <v>394466155</v>
      </c>
      <c r="H130" s="1627"/>
      <c r="I130" s="1166">
        <v>167910294.51999998</v>
      </c>
      <c r="J130" s="1627"/>
      <c r="K130" s="1193">
        <f t="shared" si="4"/>
        <v>0.41673771833334983</v>
      </c>
      <c r="L130" s="1194">
        <f t="shared" si="5"/>
        <v>0.42566464167249018</v>
      </c>
    </row>
    <row r="131" spans="1:12" ht="30" customHeight="1">
      <c r="A131" s="1685">
        <v>39</v>
      </c>
      <c r="B131" s="1691">
        <v>600</v>
      </c>
      <c r="C131" s="1713" t="s">
        <v>385</v>
      </c>
      <c r="D131" s="1148" t="s">
        <v>744</v>
      </c>
      <c r="E131" s="1149">
        <v>1010253000</v>
      </c>
      <c r="F131" s="1631">
        <f>SUM(E131:E135)</f>
        <v>9134329000</v>
      </c>
      <c r="G131" s="1126">
        <v>1009049992</v>
      </c>
      <c r="H131" s="1634">
        <f>SUM(G131:G135)</f>
        <v>9134329000</v>
      </c>
      <c r="I131" s="1126">
        <v>517887904.15999991</v>
      </c>
      <c r="J131" s="1644">
        <f>SUM(I131:I135)</f>
        <v>5734301182.7399988</v>
      </c>
      <c r="K131" s="1150">
        <f t="shared" si="4"/>
        <v>0.51263188939800219</v>
      </c>
      <c r="L131" s="1151">
        <f t="shared" si="5"/>
        <v>0.51324305858574337</v>
      </c>
    </row>
    <row r="132" spans="1:12" ht="36" customHeight="1">
      <c r="A132" s="1689"/>
      <c r="B132" s="1692"/>
      <c r="C132" s="1714"/>
      <c r="D132" s="1152" t="s">
        <v>788</v>
      </c>
      <c r="E132" s="1153">
        <v>49305000</v>
      </c>
      <c r="F132" s="1632"/>
      <c r="G132" s="1154">
        <v>40559957</v>
      </c>
      <c r="H132" s="1635"/>
      <c r="I132" s="1188">
        <v>5922972.6600000001</v>
      </c>
      <c r="J132" s="1717"/>
      <c r="K132" s="1222">
        <f t="shared" si="4"/>
        <v>0.12012924977182841</v>
      </c>
      <c r="L132" s="1221">
        <f t="shared" si="5"/>
        <v>0.14603005274389222</v>
      </c>
    </row>
    <row r="133" spans="1:12" ht="36" customHeight="1">
      <c r="A133" s="1689"/>
      <c r="B133" s="1692"/>
      <c r="C133" s="1714"/>
      <c r="D133" s="1152" t="s">
        <v>720</v>
      </c>
      <c r="E133" s="1153">
        <v>7879417000</v>
      </c>
      <c r="F133" s="1632"/>
      <c r="G133" s="1154">
        <v>7874562082</v>
      </c>
      <c r="H133" s="1635"/>
      <c r="I133" s="1154">
        <v>5002408928.6099997</v>
      </c>
      <c r="J133" s="1717"/>
      <c r="K133" s="1189">
        <f t="shared" si="4"/>
        <v>0.63487043884211225</v>
      </c>
      <c r="L133" s="1190">
        <f t="shared" si="5"/>
        <v>0.6352618566618089</v>
      </c>
    </row>
    <row r="134" spans="1:12" ht="30" customHeight="1">
      <c r="A134" s="1690"/>
      <c r="B134" s="1673"/>
      <c r="C134" s="1715"/>
      <c r="D134" s="1152" t="s">
        <v>724</v>
      </c>
      <c r="E134" s="1159"/>
      <c r="F134" s="1633"/>
      <c r="G134" s="1166">
        <v>2650328</v>
      </c>
      <c r="H134" s="1636"/>
      <c r="I134" s="1166">
        <v>1097495.9100000001</v>
      </c>
      <c r="J134" s="1717"/>
      <c r="K134" s="1156">
        <v>0</v>
      </c>
      <c r="L134" s="1190">
        <f t="shared" si="5"/>
        <v>0.41409814558801783</v>
      </c>
    </row>
    <row r="135" spans="1:12" ht="30" customHeight="1" thickBot="1">
      <c r="A135" s="1690"/>
      <c r="B135" s="1673"/>
      <c r="C135" s="1715"/>
      <c r="D135" s="1158" t="s">
        <v>722</v>
      </c>
      <c r="E135" s="1159">
        <v>195354000</v>
      </c>
      <c r="F135" s="1633"/>
      <c r="G135" s="1166">
        <v>207506641</v>
      </c>
      <c r="H135" s="1636"/>
      <c r="I135" s="1166">
        <v>206983881.40000001</v>
      </c>
      <c r="J135" s="1645"/>
      <c r="K135" s="1234">
        <f>I135/E135</f>
        <v>1.059532343335688</v>
      </c>
      <c r="L135" s="1235">
        <f>I135/G135</f>
        <v>0.99748075725441487</v>
      </c>
    </row>
    <row r="136" spans="1:12" ht="36" customHeight="1">
      <c r="A136" s="1685">
        <v>41</v>
      </c>
      <c r="B136" s="1195" t="s">
        <v>369</v>
      </c>
      <c r="C136" s="1236" t="s">
        <v>370</v>
      </c>
      <c r="D136" s="1148" t="s">
        <v>720</v>
      </c>
      <c r="E136" s="1149">
        <v>46279000</v>
      </c>
      <c r="F136" s="1631">
        <f>SUM(E136:E151)</f>
        <v>1457941000</v>
      </c>
      <c r="G136" s="1126">
        <v>30688676</v>
      </c>
      <c r="H136" s="1634">
        <f>SUM(G136:G151)</f>
        <v>1465015438</v>
      </c>
      <c r="I136" s="1237">
        <v>11756682.510000002</v>
      </c>
      <c r="J136" s="1637">
        <f>SUM(I136:I151)</f>
        <v>1117721036.8700001</v>
      </c>
      <c r="K136" s="1150">
        <f t="shared" si="4"/>
        <v>0.25403925128027832</v>
      </c>
      <c r="L136" s="1151">
        <f t="shared" si="5"/>
        <v>0.38309513613425361</v>
      </c>
    </row>
    <row r="137" spans="1:12" ht="36" customHeight="1">
      <c r="A137" s="1689"/>
      <c r="B137" s="1198">
        <v>750</v>
      </c>
      <c r="C137" s="1199" t="s">
        <v>84</v>
      </c>
      <c r="D137" s="1152" t="s">
        <v>720</v>
      </c>
      <c r="E137" s="1153">
        <v>24873000</v>
      </c>
      <c r="F137" s="1632"/>
      <c r="G137" s="1154">
        <v>20048113</v>
      </c>
      <c r="H137" s="1635"/>
      <c r="I137" s="1216">
        <v>5716747.7699999996</v>
      </c>
      <c r="J137" s="1638"/>
      <c r="K137" s="1189">
        <f t="shared" si="4"/>
        <v>0.22983748522494268</v>
      </c>
      <c r="L137" s="1190">
        <f t="shared" si="5"/>
        <v>0.28515141400090871</v>
      </c>
    </row>
    <row r="138" spans="1:12" ht="36" customHeight="1">
      <c r="A138" s="1689"/>
      <c r="B138" s="1692">
        <v>801</v>
      </c>
      <c r="C138" s="1714" t="s">
        <v>116</v>
      </c>
      <c r="D138" s="1152" t="s">
        <v>720</v>
      </c>
      <c r="E138" s="1153">
        <v>3347000</v>
      </c>
      <c r="F138" s="1632"/>
      <c r="G138" s="1154">
        <v>3960000</v>
      </c>
      <c r="H138" s="1635"/>
      <c r="I138" s="1216">
        <v>3535688.46</v>
      </c>
      <c r="J138" s="1638"/>
      <c r="K138" s="1189">
        <f t="shared" si="4"/>
        <v>1.0563753988646549</v>
      </c>
      <c r="L138" s="1190">
        <f t="shared" si="5"/>
        <v>0.89285062121212122</v>
      </c>
    </row>
    <row r="139" spans="1:12" ht="30" customHeight="1">
      <c r="A139" s="1689"/>
      <c r="B139" s="1692"/>
      <c r="C139" s="1714"/>
      <c r="D139" s="1152" t="s">
        <v>723</v>
      </c>
      <c r="E139" s="1153">
        <v>1366000</v>
      </c>
      <c r="F139" s="1632"/>
      <c r="G139" s="1154">
        <v>1142116</v>
      </c>
      <c r="H139" s="1635"/>
      <c r="I139" s="1216">
        <v>720576.21</v>
      </c>
      <c r="J139" s="1638"/>
      <c r="K139" s="1189">
        <f t="shared" si="4"/>
        <v>0.52750820644216689</v>
      </c>
      <c r="L139" s="1190">
        <f t="shared" si="5"/>
        <v>0.63091333104518277</v>
      </c>
    </row>
    <row r="140" spans="1:12" ht="30" customHeight="1">
      <c r="A140" s="1689"/>
      <c r="B140" s="1692"/>
      <c r="C140" s="1714"/>
      <c r="D140" s="1152" t="s">
        <v>779</v>
      </c>
      <c r="E140" s="1153">
        <v>801000</v>
      </c>
      <c r="F140" s="1632"/>
      <c r="G140" s="1154">
        <v>1116000</v>
      </c>
      <c r="H140" s="1635"/>
      <c r="I140" s="1188">
        <v>242542.16</v>
      </c>
      <c r="J140" s="1638"/>
      <c r="K140" s="1189">
        <f t="shared" si="4"/>
        <v>0.30279920099875157</v>
      </c>
      <c r="L140" s="1190">
        <f t="shared" si="5"/>
        <v>0.21733168458781363</v>
      </c>
    </row>
    <row r="141" spans="1:12" ht="36" customHeight="1">
      <c r="A141" s="1689"/>
      <c r="B141" s="1692"/>
      <c r="C141" s="1714"/>
      <c r="D141" s="1152" t="s">
        <v>734</v>
      </c>
      <c r="E141" s="1153">
        <v>460000</v>
      </c>
      <c r="F141" s="1632"/>
      <c r="G141" s="1154">
        <v>766000</v>
      </c>
      <c r="H141" s="1635"/>
      <c r="I141" s="1216">
        <v>587914.83000000007</v>
      </c>
      <c r="J141" s="1638"/>
      <c r="K141" s="1189">
        <f t="shared" si="4"/>
        <v>1.2780757173913044</v>
      </c>
      <c r="L141" s="1190">
        <f t="shared" si="5"/>
        <v>0.7675128328981724</v>
      </c>
    </row>
    <row r="142" spans="1:12" ht="36" customHeight="1">
      <c r="A142" s="1689"/>
      <c r="B142" s="1692"/>
      <c r="C142" s="1714"/>
      <c r="D142" s="1152" t="s">
        <v>735</v>
      </c>
      <c r="E142" s="1153">
        <v>1404000</v>
      </c>
      <c r="F142" s="1632"/>
      <c r="G142" s="1154">
        <v>1404000</v>
      </c>
      <c r="H142" s="1635"/>
      <c r="I142" s="1155">
        <v>0</v>
      </c>
      <c r="J142" s="1638"/>
      <c r="K142" s="1156">
        <v>0</v>
      </c>
      <c r="L142" s="1157">
        <v>0</v>
      </c>
    </row>
    <row r="143" spans="1:12" ht="36" customHeight="1">
      <c r="A143" s="1689"/>
      <c r="B143" s="1198">
        <v>854</v>
      </c>
      <c r="C143" s="1199" t="s">
        <v>611</v>
      </c>
      <c r="D143" s="1152" t="s">
        <v>720</v>
      </c>
      <c r="E143" s="1153"/>
      <c r="F143" s="1632"/>
      <c r="G143" s="1154">
        <v>1001991</v>
      </c>
      <c r="H143" s="1635"/>
      <c r="I143" s="1188">
        <v>4199</v>
      </c>
      <c r="J143" s="1638"/>
      <c r="K143" s="1156">
        <v>0</v>
      </c>
      <c r="L143" s="1190">
        <f t="shared" si="5"/>
        <v>4.1906564031014247E-3</v>
      </c>
    </row>
    <row r="144" spans="1:12" ht="30" customHeight="1">
      <c r="A144" s="1689"/>
      <c r="B144" s="1692">
        <v>900</v>
      </c>
      <c r="C144" s="1714" t="s">
        <v>609</v>
      </c>
      <c r="D144" s="1152" t="s">
        <v>789</v>
      </c>
      <c r="E144" s="1153">
        <v>782000</v>
      </c>
      <c r="F144" s="1632"/>
      <c r="G144" s="1154">
        <v>782000</v>
      </c>
      <c r="H144" s="1635"/>
      <c r="I144" s="1155">
        <v>0</v>
      </c>
      <c r="J144" s="1638"/>
      <c r="K144" s="1156">
        <v>0</v>
      </c>
      <c r="L144" s="1157">
        <v>0</v>
      </c>
    </row>
    <row r="145" spans="1:12" ht="30" customHeight="1">
      <c r="A145" s="1689"/>
      <c r="B145" s="1692"/>
      <c r="C145" s="1714"/>
      <c r="D145" s="1152" t="s">
        <v>790</v>
      </c>
      <c r="E145" s="1153">
        <v>13490000</v>
      </c>
      <c r="F145" s="1632"/>
      <c r="G145" s="1154">
        <v>12409957</v>
      </c>
      <c r="H145" s="1635"/>
      <c r="I145" s="1188">
        <v>249194.82</v>
      </c>
      <c r="J145" s="1638"/>
      <c r="K145" s="1189">
        <f t="shared" si="4"/>
        <v>1.8472558932542623E-2</v>
      </c>
      <c r="L145" s="1190">
        <f t="shared" si="5"/>
        <v>2.0080232348911445E-2</v>
      </c>
    </row>
    <row r="146" spans="1:12" ht="36" customHeight="1">
      <c r="A146" s="1689"/>
      <c r="B146" s="1692"/>
      <c r="C146" s="1714"/>
      <c r="D146" s="1152" t="s">
        <v>788</v>
      </c>
      <c r="E146" s="1153">
        <v>25898000</v>
      </c>
      <c r="F146" s="1632"/>
      <c r="G146" s="1154">
        <v>25898000</v>
      </c>
      <c r="H146" s="1635"/>
      <c r="I146" s="1155">
        <v>0</v>
      </c>
      <c r="J146" s="1638"/>
      <c r="K146" s="1156">
        <v>0</v>
      </c>
      <c r="L146" s="1157">
        <v>0</v>
      </c>
    </row>
    <row r="147" spans="1:12" ht="36" customHeight="1">
      <c r="A147" s="1689"/>
      <c r="B147" s="1692"/>
      <c r="C147" s="1714"/>
      <c r="D147" s="1152" t="s">
        <v>720</v>
      </c>
      <c r="E147" s="1153">
        <v>1338199000</v>
      </c>
      <c r="F147" s="1632"/>
      <c r="G147" s="1154">
        <v>1364711532</v>
      </c>
      <c r="H147" s="1635"/>
      <c r="I147" s="1216">
        <v>1094689343.5900002</v>
      </c>
      <c r="J147" s="1638"/>
      <c r="K147" s="1189">
        <f t="shared" si="4"/>
        <v>0.81803180512763807</v>
      </c>
      <c r="L147" s="1190">
        <f t="shared" si="5"/>
        <v>0.80213973277247885</v>
      </c>
    </row>
    <row r="148" spans="1:12" ht="36" customHeight="1">
      <c r="A148" s="1689"/>
      <c r="B148" s="1692"/>
      <c r="C148" s="1714"/>
      <c r="D148" s="1152" t="s">
        <v>727</v>
      </c>
      <c r="E148" s="1153">
        <v>130000</v>
      </c>
      <c r="F148" s="1632"/>
      <c r="G148" s="1154">
        <v>130000</v>
      </c>
      <c r="H148" s="1635"/>
      <c r="I148" s="1188">
        <v>43640.789999999994</v>
      </c>
      <c r="J148" s="1638"/>
      <c r="K148" s="1189">
        <f t="shared" si="4"/>
        <v>0.33569838461538459</v>
      </c>
      <c r="L148" s="1190">
        <f t="shared" si="5"/>
        <v>0.33569838461538459</v>
      </c>
    </row>
    <row r="149" spans="1:12" ht="36" customHeight="1">
      <c r="A149" s="1689"/>
      <c r="B149" s="1692"/>
      <c r="C149" s="1714"/>
      <c r="D149" s="1152" t="s">
        <v>732</v>
      </c>
      <c r="E149" s="1153">
        <v>385000</v>
      </c>
      <c r="F149" s="1632"/>
      <c r="G149" s="1154">
        <v>430053</v>
      </c>
      <c r="H149" s="1635"/>
      <c r="I149" s="1216">
        <v>78116.430000000008</v>
      </c>
      <c r="J149" s="1638"/>
      <c r="K149" s="1189">
        <f t="shared" si="4"/>
        <v>0.20289981818181821</v>
      </c>
      <c r="L149" s="1190">
        <f t="shared" si="5"/>
        <v>0.18164372763357076</v>
      </c>
    </row>
    <row r="150" spans="1:12" ht="36" customHeight="1">
      <c r="A150" s="1689"/>
      <c r="B150" s="1692"/>
      <c r="C150" s="1714"/>
      <c r="D150" s="1152" t="s">
        <v>735</v>
      </c>
      <c r="E150" s="1153">
        <v>71000</v>
      </c>
      <c r="F150" s="1632"/>
      <c r="G150" s="1154">
        <v>71000</v>
      </c>
      <c r="H150" s="1635"/>
      <c r="I150" s="1216">
        <v>9244.0400000000009</v>
      </c>
      <c r="J150" s="1638"/>
      <c r="K150" s="1189">
        <f t="shared" si="4"/>
        <v>0.13019774647887325</v>
      </c>
      <c r="L150" s="1190">
        <f t="shared" si="5"/>
        <v>0.13019774647887325</v>
      </c>
    </row>
    <row r="151" spans="1:12" ht="36" customHeight="1" thickBot="1">
      <c r="A151" s="1686"/>
      <c r="B151" s="1701"/>
      <c r="C151" s="1716"/>
      <c r="D151" s="1200" t="s">
        <v>737</v>
      </c>
      <c r="E151" s="1201">
        <v>456000</v>
      </c>
      <c r="F151" s="1648"/>
      <c r="G151" s="1202">
        <v>456000</v>
      </c>
      <c r="H151" s="1649"/>
      <c r="I151" s="1238">
        <v>87146.26</v>
      </c>
      <c r="J151" s="1668"/>
      <c r="K151" s="1203">
        <f t="shared" si="4"/>
        <v>0.19111021929824559</v>
      </c>
      <c r="L151" s="1204">
        <f t="shared" si="5"/>
        <v>0.19111021929824559</v>
      </c>
    </row>
    <row r="152" spans="1:12" ht="36" customHeight="1">
      <c r="A152" s="1685">
        <v>42</v>
      </c>
      <c r="B152" s="1691">
        <v>754</v>
      </c>
      <c r="C152" s="1713" t="s">
        <v>615</v>
      </c>
      <c r="D152" s="1148" t="s">
        <v>720</v>
      </c>
      <c r="E152" s="1149">
        <v>47933000</v>
      </c>
      <c r="F152" s="1631">
        <f>SUM(E152:E161)</f>
        <v>92432000</v>
      </c>
      <c r="G152" s="1126">
        <v>110632879</v>
      </c>
      <c r="H152" s="1634">
        <f>SUM(G152:G161)</f>
        <v>147533969</v>
      </c>
      <c r="I152" s="1239">
        <v>59882715.919999994</v>
      </c>
      <c r="J152" s="1637">
        <f>SUM(I152:I161)</f>
        <v>60282627.019999996</v>
      </c>
      <c r="K152" s="1187">
        <f t="shared" si="4"/>
        <v>1.2493003968038721</v>
      </c>
      <c r="L152" s="1186">
        <f t="shared" si="5"/>
        <v>0.5412741353318663</v>
      </c>
    </row>
    <row r="153" spans="1:12" ht="30" customHeight="1">
      <c r="A153" s="1689"/>
      <c r="B153" s="1692"/>
      <c r="C153" s="1714"/>
      <c r="D153" s="1152" t="s">
        <v>724</v>
      </c>
      <c r="E153" s="1153">
        <v>19380000</v>
      </c>
      <c r="F153" s="1632"/>
      <c r="G153" s="1154">
        <v>11646000</v>
      </c>
      <c r="H153" s="1635"/>
      <c r="I153" s="1188">
        <v>335900.71</v>
      </c>
      <c r="J153" s="1638"/>
      <c r="K153" s="1189">
        <f t="shared" si="4"/>
        <v>1.7332337977296181E-2</v>
      </c>
      <c r="L153" s="1190">
        <f t="shared" si="5"/>
        <v>2.8842582002404259E-2</v>
      </c>
    </row>
    <row r="154" spans="1:12" ht="30" customHeight="1">
      <c r="A154" s="1689"/>
      <c r="B154" s="1692"/>
      <c r="C154" s="1714"/>
      <c r="D154" s="1152" t="s">
        <v>723</v>
      </c>
      <c r="E154" s="1153">
        <v>20000</v>
      </c>
      <c r="F154" s="1632"/>
      <c r="G154" s="1154">
        <v>32838</v>
      </c>
      <c r="H154" s="1635"/>
      <c r="I154" s="1188">
        <v>29269.360000000001</v>
      </c>
      <c r="J154" s="1638"/>
      <c r="K154" s="1189">
        <f t="shared" si="4"/>
        <v>1.463468</v>
      </c>
      <c r="L154" s="1190">
        <f t="shared" si="5"/>
        <v>0.89132590291735192</v>
      </c>
    </row>
    <row r="155" spans="1:12" ht="30" customHeight="1">
      <c r="A155" s="1689"/>
      <c r="B155" s="1692"/>
      <c r="C155" s="1714"/>
      <c r="D155" s="1152" t="s">
        <v>742</v>
      </c>
      <c r="E155" s="1153">
        <v>153000</v>
      </c>
      <c r="F155" s="1632"/>
      <c r="G155" s="1154">
        <v>255000</v>
      </c>
      <c r="H155" s="1635"/>
      <c r="I155" s="1155">
        <v>0</v>
      </c>
      <c r="J155" s="1638"/>
      <c r="K155" s="1156">
        <v>0</v>
      </c>
      <c r="L155" s="1157">
        <v>0</v>
      </c>
    </row>
    <row r="156" spans="1:12" ht="36" customHeight="1">
      <c r="A156" s="1689"/>
      <c r="B156" s="1692"/>
      <c r="C156" s="1714"/>
      <c r="D156" s="1152" t="s">
        <v>729</v>
      </c>
      <c r="E156" s="1153">
        <v>6357000</v>
      </c>
      <c r="F156" s="1632"/>
      <c r="G156" s="1154">
        <v>7316000</v>
      </c>
      <c r="H156" s="1635"/>
      <c r="I156" s="1155">
        <v>0</v>
      </c>
      <c r="J156" s="1638"/>
      <c r="K156" s="1156">
        <v>0</v>
      </c>
      <c r="L156" s="1157">
        <v>0</v>
      </c>
    </row>
    <row r="157" spans="1:12" ht="36" customHeight="1">
      <c r="A157" s="1689"/>
      <c r="B157" s="1692"/>
      <c r="C157" s="1714"/>
      <c r="D157" s="1152" t="s">
        <v>730</v>
      </c>
      <c r="E157" s="1153">
        <v>5278000</v>
      </c>
      <c r="F157" s="1632"/>
      <c r="G157" s="1154">
        <v>5278000</v>
      </c>
      <c r="H157" s="1635"/>
      <c r="I157" s="1155">
        <v>0</v>
      </c>
      <c r="J157" s="1638"/>
      <c r="K157" s="1161">
        <v>0</v>
      </c>
      <c r="L157" s="1162">
        <v>0</v>
      </c>
    </row>
    <row r="158" spans="1:12" ht="36" customHeight="1">
      <c r="A158" s="1689"/>
      <c r="B158" s="1692"/>
      <c r="C158" s="1714"/>
      <c r="D158" s="1152" t="s">
        <v>736</v>
      </c>
      <c r="E158" s="1153">
        <v>4639000</v>
      </c>
      <c r="F158" s="1632"/>
      <c r="G158" s="1154">
        <v>4589652</v>
      </c>
      <c r="H158" s="1635"/>
      <c r="I158" s="1223">
        <v>34741.03</v>
      </c>
      <c r="J158" s="1638"/>
      <c r="K158" s="1189">
        <f>I158/E158</f>
        <v>7.4889049364087086E-3</v>
      </c>
      <c r="L158" s="1190">
        <f t="shared" si="5"/>
        <v>7.5694257429539322E-3</v>
      </c>
    </row>
    <row r="159" spans="1:12" ht="36" customHeight="1">
      <c r="A159" s="1689"/>
      <c r="B159" s="1692"/>
      <c r="C159" s="1714"/>
      <c r="D159" s="1152" t="s">
        <v>737</v>
      </c>
      <c r="E159" s="1153">
        <v>715000</v>
      </c>
      <c r="F159" s="1632"/>
      <c r="G159" s="1154">
        <v>608600</v>
      </c>
      <c r="H159" s="1635"/>
      <c r="I159" s="1155">
        <v>0</v>
      </c>
      <c r="J159" s="1638"/>
      <c r="K159" s="1156">
        <v>0</v>
      </c>
      <c r="L159" s="1157">
        <v>0</v>
      </c>
    </row>
    <row r="160" spans="1:12" ht="36" customHeight="1">
      <c r="A160" s="1689"/>
      <c r="B160" s="1692"/>
      <c r="C160" s="1714"/>
      <c r="D160" s="1152" t="s">
        <v>739</v>
      </c>
      <c r="E160" s="1153">
        <v>3877000</v>
      </c>
      <c r="F160" s="1632"/>
      <c r="G160" s="1154">
        <v>3877000</v>
      </c>
      <c r="H160" s="1635"/>
      <c r="I160" s="1155">
        <v>0</v>
      </c>
      <c r="J160" s="1638"/>
      <c r="K160" s="1156">
        <v>0</v>
      </c>
      <c r="L160" s="1157">
        <v>0</v>
      </c>
    </row>
    <row r="161" spans="1:12" ht="36" customHeight="1" thickBot="1">
      <c r="A161" s="1690"/>
      <c r="B161" s="1673"/>
      <c r="C161" s="1715"/>
      <c r="D161" s="1158" t="s">
        <v>740</v>
      </c>
      <c r="E161" s="1159">
        <v>4080000</v>
      </c>
      <c r="F161" s="1633"/>
      <c r="G161" s="1166">
        <v>3298000</v>
      </c>
      <c r="H161" s="1636"/>
      <c r="I161" s="1160">
        <v>0</v>
      </c>
      <c r="J161" s="1639"/>
      <c r="K161" s="1161">
        <v>0</v>
      </c>
      <c r="L161" s="1162">
        <v>0</v>
      </c>
    </row>
    <row r="162" spans="1:12" ht="30" customHeight="1">
      <c r="A162" s="1683">
        <v>44</v>
      </c>
      <c r="B162" s="1195" t="s">
        <v>367</v>
      </c>
      <c r="C162" s="1240" t="s">
        <v>368</v>
      </c>
      <c r="D162" s="1148" t="s">
        <v>743</v>
      </c>
      <c r="E162" s="1149">
        <v>137397000</v>
      </c>
      <c r="F162" s="1626">
        <f>SUM(E162:E164)</f>
        <v>147131000</v>
      </c>
      <c r="G162" s="1126">
        <v>261168364.80000001</v>
      </c>
      <c r="H162" s="1642">
        <f>SUM(G162:G164)</f>
        <v>275272335.80000001</v>
      </c>
      <c r="I162" s="1126">
        <v>250821407.90000001</v>
      </c>
      <c r="J162" s="1710">
        <f>SUM(I162:I164)</f>
        <v>252858168.85999998</v>
      </c>
      <c r="K162" s="1150">
        <f>I162/E162</f>
        <v>1.8255231766341333</v>
      </c>
      <c r="L162" s="1151">
        <f t="shared" si="5"/>
        <v>0.96038204356058365</v>
      </c>
    </row>
    <row r="163" spans="1:12" ht="30" customHeight="1">
      <c r="A163" s="1705"/>
      <c r="B163" s="1198">
        <v>750</v>
      </c>
      <c r="C163" s="1241" t="s">
        <v>84</v>
      </c>
      <c r="D163" s="1152" t="s">
        <v>723</v>
      </c>
      <c r="E163" s="1153">
        <v>9734000</v>
      </c>
      <c r="F163" s="1657"/>
      <c r="G163" s="1154">
        <v>12085621</v>
      </c>
      <c r="H163" s="1654"/>
      <c r="I163" s="1154">
        <v>1725222.1400000001</v>
      </c>
      <c r="J163" s="1711"/>
      <c r="K163" s="1189">
        <f>I163/E163</f>
        <v>0.17723671049928089</v>
      </c>
      <c r="L163" s="1190">
        <f t="shared" si="5"/>
        <v>0.14274997867300324</v>
      </c>
    </row>
    <row r="164" spans="1:12" ht="36" customHeight="1" thickBot="1">
      <c r="A164" s="1684"/>
      <c r="B164" s="1206">
        <v>853</v>
      </c>
      <c r="C164" s="1215" t="s">
        <v>612</v>
      </c>
      <c r="D164" s="1123" t="s">
        <v>723</v>
      </c>
      <c r="E164" s="1124"/>
      <c r="F164" s="1627"/>
      <c r="G164" s="1127">
        <v>2018350</v>
      </c>
      <c r="H164" s="1643"/>
      <c r="I164" s="1154">
        <v>311538.82</v>
      </c>
      <c r="J164" s="1712"/>
      <c r="K164" s="1161">
        <v>0</v>
      </c>
      <c r="L164" s="1190">
        <f t="shared" si="5"/>
        <v>0.15435321921371417</v>
      </c>
    </row>
    <row r="165" spans="1:12" ht="30" customHeight="1">
      <c r="A165" s="1685">
        <v>46</v>
      </c>
      <c r="B165" s="1691">
        <v>750</v>
      </c>
      <c r="C165" s="1693" t="s">
        <v>84</v>
      </c>
      <c r="D165" s="1148" t="s">
        <v>790</v>
      </c>
      <c r="E165" s="1149"/>
      <c r="F165" s="1631">
        <f>SUM(E165:E172)</f>
        <v>528050000</v>
      </c>
      <c r="G165" s="1126">
        <v>2265</v>
      </c>
      <c r="H165" s="1642">
        <f>SUM(G165:G172)</f>
        <v>725280000</v>
      </c>
      <c r="I165" s="1126">
        <v>2264.5500000000002</v>
      </c>
      <c r="J165" s="1634">
        <f>SUM(I165:I172)</f>
        <v>401301609.66999996</v>
      </c>
      <c r="K165" s="1164">
        <v>0</v>
      </c>
      <c r="L165" s="1151">
        <f t="shared" si="5"/>
        <v>0.99980132450331138</v>
      </c>
    </row>
    <row r="166" spans="1:12" ht="30" customHeight="1">
      <c r="A166" s="1698"/>
      <c r="B166" s="1699"/>
      <c r="C166" s="1700"/>
      <c r="D166" s="1152" t="s">
        <v>781</v>
      </c>
      <c r="E166" s="1205"/>
      <c r="F166" s="1665"/>
      <c r="G166" s="1174">
        <v>136865</v>
      </c>
      <c r="H166" s="1654"/>
      <c r="I166" s="1155">
        <v>0</v>
      </c>
      <c r="J166" s="1666"/>
      <c r="K166" s="1156">
        <v>0</v>
      </c>
      <c r="L166" s="1157">
        <v>0</v>
      </c>
    </row>
    <row r="167" spans="1:12" ht="30" customHeight="1">
      <c r="A167" s="1689"/>
      <c r="B167" s="1692"/>
      <c r="C167" s="1694"/>
      <c r="D167" s="1152" t="s">
        <v>789</v>
      </c>
      <c r="E167" s="1153">
        <v>300000</v>
      </c>
      <c r="F167" s="1632"/>
      <c r="G167" s="1154">
        <v>24005</v>
      </c>
      <c r="H167" s="1654"/>
      <c r="I167" s="1154">
        <v>24004.25</v>
      </c>
      <c r="J167" s="1635"/>
      <c r="K167" s="1189">
        <f>I167/E167</f>
        <v>8.0014166666666664E-2</v>
      </c>
      <c r="L167" s="1190">
        <f t="shared" si="5"/>
        <v>0.99996875650906059</v>
      </c>
    </row>
    <row r="168" spans="1:12" ht="30" customHeight="1">
      <c r="A168" s="1689"/>
      <c r="B168" s="1692"/>
      <c r="C168" s="1694"/>
      <c r="D168" s="1152" t="s">
        <v>782</v>
      </c>
      <c r="E168" s="1153"/>
      <c r="F168" s="1632"/>
      <c r="G168" s="1154">
        <v>136865</v>
      </c>
      <c r="H168" s="1654"/>
      <c r="I168" s="1155">
        <v>0</v>
      </c>
      <c r="J168" s="1635"/>
      <c r="K168" s="1156">
        <v>0</v>
      </c>
      <c r="L168" s="1157">
        <v>0</v>
      </c>
    </row>
    <row r="169" spans="1:12" ht="30" customHeight="1">
      <c r="A169" s="1689"/>
      <c r="B169" s="1692"/>
      <c r="C169" s="1694"/>
      <c r="D169" s="1152" t="s">
        <v>723</v>
      </c>
      <c r="E169" s="1153">
        <v>5775000</v>
      </c>
      <c r="F169" s="1632"/>
      <c r="G169" s="1154">
        <v>5626109</v>
      </c>
      <c r="H169" s="1654"/>
      <c r="I169" s="1154">
        <v>2719897.91</v>
      </c>
      <c r="J169" s="1635"/>
      <c r="K169" s="1189">
        <f>I169/E169</f>
        <v>0.47097799307359312</v>
      </c>
      <c r="L169" s="1190">
        <f t="shared" si="5"/>
        <v>0.48344209292781215</v>
      </c>
    </row>
    <row r="170" spans="1:12" ht="36" customHeight="1">
      <c r="A170" s="1689"/>
      <c r="B170" s="1692">
        <v>851</v>
      </c>
      <c r="C170" s="1694" t="s">
        <v>422</v>
      </c>
      <c r="D170" s="1152" t="s">
        <v>720</v>
      </c>
      <c r="E170" s="1153">
        <v>295846000</v>
      </c>
      <c r="F170" s="1632"/>
      <c r="G170" s="1154">
        <v>503076000</v>
      </c>
      <c r="H170" s="1654"/>
      <c r="I170" s="1154">
        <v>281574176.99000001</v>
      </c>
      <c r="J170" s="1635"/>
      <c r="K170" s="1189">
        <f>I170/E170</f>
        <v>0.95175928351236794</v>
      </c>
      <c r="L170" s="1190">
        <f t="shared" si="5"/>
        <v>0.55970504852149583</v>
      </c>
    </row>
    <row r="171" spans="1:12" ht="30" customHeight="1">
      <c r="A171" s="1689"/>
      <c r="B171" s="1692"/>
      <c r="C171" s="1694"/>
      <c r="D171" s="1152" t="s">
        <v>724</v>
      </c>
      <c r="E171" s="1153">
        <v>55422000</v>
      </c>
      <c r="F171" s="1632"/>
      <c r="G171" s="1154">
        <v>55422000</v>
      </c>
      <c r="H171" s="1654"/>
      <c r="I171" s="1154">
        <v>11733196.760000002</v>
      </c>
      <c r="J171" s="1635"/>
      <c r="K171" s="1189">
        <f>I171/E171</f>
        <v>0.21170648406769876</v>
      </c>
      <c r="L171" s="1190">
        <f t="shared" ref="L171:L235" si="6">I171/G171</f>
        <v>0.21170648406769876</v>
      </c>
    </row>
    <row r="172" spans="1:12" ht="30" customHeight="1" thickBot="1">
      <c r="A172" s="1686"/>
      <c r="B172" s="1701"/>
      <c r="C172" s="1702"/>
      <c r="D172" s="1200" t="s">
        <v>723</v>
      </c>
      <c r="E172" s="1201">
        <v>170707000</v>
      </c>
      <c r="F172" s="1648"/>
      <c r="G172" s="1202">
        <v>160855891</v>
      </c>
      <c r="H172" s="1643"/>
      <c r="I172" s="1202">
        <v>105248069.21000001</v>
      </c>
      <c r="J172" s="1649"/>
      <c r="K172" s="1203">
        <f>I172/E172</f>
        <v>0.61654219926540799</v>
      </c>
      <c r="L172" s="1204">
        <f t="shared" si="6"/>
        <v>0.65430037131807628</v>
      </c>
    </row>
    <row r="173" spans="1:12" ht="36" customHeight="1">
      <c r="A173" s="1685">
        <v>47</v>
      </c>
      <c r="B173" s="1195">
        <v>150</v>
      </c>
      <c r="C173" s="1240" t="s">
        <v>376</v>
      </c>
      <c r="D173" s="1148" t="s">
        <v>720</v>
      </c>
      <c r="E173" s="1149">
        <v>443012000</v>
      </c>
      <c r="F173" s="1631">
        <f>SUM(E173:E175)</f>
        <v>767701000</v>
      </c>
      <c r="G173" s="1126">
        <v>443012000</v>
      </c>
      <c r="H173" s="1634">
        <f>SUM(G173:G175)</f>
        <v>767701000</v>
      </c>
      <c r="I173" s="1126">
        <v>137949936.97</v>
      </c>
      <c r="J173" s="1637">
        <f>SUM(I173:I175)</f>
        <v>240351413.31</v>
      </c>
      <c r="K173" s="1242">
        <f>I173/E173</f>
        <v>0.31139097128294491</v>
      </c>
      <c r="L173" s="1243">
        <f t="shared" si="6"/>
        <v>0.31139097128294491</v>
      </c>
    </row>
    <row r="174" spans="1:12" ht="36" customHeight="1">
      <c r="A174" s="1689"/>
      <c r="B174" s="1198">
        <v>750</v>
      </c>
      <c r="C174" s="1244" t="s">
        <v>84</v>
      </c>
      <c r="D174" s="1152" t="s">
        <v>720</v>
      </c>
      <c r="E174" s="1153">
        <v>2670000</v>
      </c>
      <c r="F174" s="1632"/>
      <c r="G174" s="1154">
        <v>2670000</v>
      </c>
      <c r="H174" s="1635"/>
      <c r="I174" s="1155">
        <v>0</v>
      </c>
      <c r="J174" s="1638"/>
      <c r="K174" s="1156">
        <v>0</v>
      </c>
      <c r="L174" s="1157">
        <v>0</v>
      </c>
    </row>
    <row r="175" spans="1:12" ht="36" customHeight="1" thickBot="1">
      <c r="A175" s="1686"/>
      <c r="B175" s="1245">
        <v>900</v>
      </c>
      <c r="C175" s="1246" t="s">
        <v>609</v>
      </c>
      <c r="D175" s="1200" t="s">
        <v>720</v>
      </c>
      <c r="E175" s="1201">
        <v>322019000</v>
      </c>
      <c r="F175" s="1648"/>
      <c r="G175" s="1202">
        <v>322019000</v>
      </c>
      <c r="H175" s="1649"/>
      <c r="I175" s="1202">
        <v>102401476.34</v>
      </c>
      <c r="J175" s="1668"/>
      <c r="K175" s="1203">
        <f>I175/E175</f>
        <v>0.31799824339557603</v>
      </c>
      <c r="L175" s="1204">
        <f t="shared" si="6"/>
        <v>0.31799824339557603</v>
      </c>
    </row>
    <row r="176" spans="1:12" ht="30" customHeight="1">
      <c r="A176" s="1683">
        <v>49</v>
      </c>
      <c r="B176" s="1706">
        <v>750</v>
      </c>
      <c r="C176" s="1708" t="s">
        <v>84</v>
      </c>
      <c r="D176" s="1152" t="s">
        <v>724</v>
      </c>
      <c r="E176" s="1149"/>
      <c r="F176" s="1626">
        <f>SUM(E176:E177)</f>
        <v>986000</v>
      </c>
      <c r="G176" s="1126">
        <v>511704</v>
      </c>
      <c r="H176" s="1626">
        <f>SUM(G176:G177)</f>
        <v>1497704</v>
      </c>
      <c r="I176" s="1126">
        <v>129712.47</v>
      </c>
      <c r="J176" s="1626">
        <f>SUM(I176:I177)</f>
        <v>567031.09</v>
      </c>
      <c r="K176" s="1156">
        <v>0</v>
      </c>
      <c r="L176" s="1243">
        <f>I176/G176</f>
        <v>0.2534912175789128</v>
      </c>
    </row>
    <row r="177" spans="1:12" ht="30" customHeight="1" thickBot="1">
      <c r="A177" s="1705"/>
      <c r="B177" s="1707"/>
      <c r="C177" s="1709"/>
      <c r="D177" s="1123" t="s">
        <v>723</v>
      </c>
      <c r="E177" s="1124">
        <v>986000</v>
      </c>
      <c r="F177" s="1657"/>
      <c r="G177" s="1127">
        <v>986000</v>
      </c>
      <c r="H177" s="1657"/>
      <c r="I177" s="1127">
        <v>437318.62</v>
      </c>
      <c r="J177" s="1657"/>
      <c r="K177" s="1247">
        <f>I177/E177</f>
        <v>0.4435280121703854</v>
      </c>
      <c r="L177" s="1212">
        <f t="shared" si="6"/>
        <v>0.4435280121703854</v>
      </c>
    </row>
    <row r="178" spans="1:12" ht="36" customHeight="1">
      <c r="A178" s="1685">
        <v>57</v>
      </c>
      <c r="B178" s="1691">
        <v>754</v>
      </c>
      <c r="C178" s="1703" t="s">
        <v>615</v>
      </c>
      <c r="D178" s="1148" t="s">
        <v>720</v>
      </c>
      <c r="E178" s="1149">
        <v>3055000</v>
      </c>
      <c r="F178" s="1626">
        <f>E178+E179</f>
        <v>3055000</v>
      </c>
      <c r="G178" s="1126">
        <v>2931572</v>
      </c>
      <c r="H178" s="1642">
        <f>G178+G179</f>
        <v>3055000</v>
      </c>
      <c r="I178" s="1144">
        <v>199157.29</v>
      </c>
      <c r="J178" s="1644">
        <f>I178+I179</f>
        <v>203876.45</v>
      </c>
      <c r="K178" s="1150">
        <f>I178/E178</f>
        <v>6.51906022913257E-2</v>
      </c>
      <c r="L178" s="1186">
        <f t="shared" si="6"/>
        <v>6.7935322755163438E-2</v>
      </c>
    </row>
    <row r="179" spans="1:12" ht="30" customHeight="1" thickBot="1">
      <c r="A179" s="1686"/>
      <c r="B179" s="1701"/>
      <c r="C179" s="1704"/>
      <c r="D179" s="1200" t="s">
        <v>723</v>
      </c>
      <c r="E179" s="1201"/>
      <c r="F179" s="1627"/>
      <c r="G179" s="1202">
        <v>123428</v>
      </c>
      <c r="H179" s="1643"/>
      <c r="I179" s="1202">
        <v>4719.16</v>
      </c>
      <c r="J179" s="1645"/>
      <c r="K179" s="1232">
        <v>0</v>
      </c>
      <c r="L179" s="1204">
        <f t="shared" si="6"/>
        <v>3.8234112194963865E-2</v>
      </c>
    </row>
    <row r="180" spans="1:12" ht="30" customHeight="1">
      <c r="A180" s="1698">
        <v>58</v>
      </c>
      <c r="B180" s="1699">
        <v>720</v>
      </c>
      <c r="C180" s="1700" t="s">
        <v>392</v>
      </c>
      <c r="D180" s="1220" t="s">
        <v>724</v>
      </c>
      <c r="E180" s="1205">
        <v>130000</v>
      </c>
      <c r="F180" s="1665">
        <f>E180+E181+E182+E183+E184</f>
        <v>5601000</v>
      </c>
      <c r="G180" s="1174">
        <v>142693</v>
      </c>
      <c r="H180" s="1666">
        <f>SUM(G180:G184)</f>
        <v>6396801</v>
      </c>
      <c r="I180" s="1174">
        <v>87815.12</v>
      </c>
      <c r="J180" s="1666">
        <f>SUM(I180:I184)</f>
        <v>2193423.83</v>
      </c>
      <c r="K180" s="1222">
        <f>I180/E180</f>
        <v>0.675500923076923</v>
      </c>
      <c r="L180" s="1221">
        <f t="shared" si="6"/>
        <v>0.61541294947895131</v>
      </c>
    </row>
    <row r="181" spans="1:12" ht="30" customHeight="1">
      <c r="A181" s="1689"/>
      <c r="B181" s="1692"/>
      <c r="C181" s="1694"/>
      <c r="D181" s="1152" t="s">
        <v>723</v>
      </c>
      <c r="E181" s="1153">
        <v>524000</v>
      </c>
      <c r="F181" s="1632"/>
      <c r="G181" s="1154">
        <v>655906</v>
      </c>
      <c r="H181" s="1635"/>
      <c r="I181" s="1154">
        <v>413405.82999999996</v>
      </c>
      <c r="J181" s="1635"/>
      <c r="K181" s="1189">
        <f>I181/E181</f>
        <v>0.78894242366412204</v>
      </c>
      <c r="L181" s="1190">
        <f t="shared" si="6"/>
        <v>0.63028212884163271</v>
      </c>
    </row>
    <row r="182" spans="1:12" ht="36" customHeight="1">
      <c r="A182" s="1689"/>
      <c r="B182" s="1692">
        <v>750</v>
      </c>
      <c r="C182" s="1694" t="s">
        <v>84</v>
      </c>
      <c r="D182" s="1152" t="s">
        <v>720</v>
      </c>
      <c r="E182" s="1153">
        <v>2966000</v>
      </c>
      <c r="F182" s="1632"/>
      <c r="G182" s="1154">
        <v>2966000</v>
      </c>
      <c r="H182" s="1635"/>
      <c r="I182" s="1188">
        <v>224565.58</v>
      </c>
      <c r="J182" s="1635"/>
      <c r="K182" s="1189">
        <f>I182/E182</f>
        <v>7.5713277140930541E-2</v>
      </c>
      <c r="L182" s="1190">
        <f t="shared" si="6"/>
        <v>7.5713277140930541E-2</v>
      </c>
    </row>
    <row r="183" spans="1:12" ht="30" customHeight="1">
      <c r="A183" s="1689"/>
      <c r="B183" s="1692"/>
      <c r="C183" s="1694"/>
      <c r="D183" s="1152" t="s">
        <v>724</v>
      </c>
      <c r="E183" s="1153">
        <v>38000</v>
      </c>
      <c r="F183" s="1632"/>
      <c r="G183" s="1154">
        <v>38000</v>
      </c>
      <c r="H183" s="1635"/>
      <c r="I183" s="1155">
        <v>0</v>
      </c>
      <c r="J183" s="1635"/>
      <c r="K183" s="1156">
        <v>0</v>
      </c>
      <c r="L183" s="1157">
        <v>0</v>
      </c>
    </row>
    <row r="184" spans="1:12" ht="30" customHeight="1" thickBot="1">
      <c r="A184" s="1686"/>
      <c r="B184" s="1701"/>
      <c r="C184" s="1702"/>
      <c r="D184" s="1200" t="s">
        <v>723</v>
      </c>
      <c r="E184" s="1201">
        <v>1943000</v>
      </c>
      <c r="F184" s="1648"/>
      <c r="G184" s="1202">
        <v>2594202</v>
      </c>
      <c r="H184" s="1649"/>
      <c r="I184" s="1202">
        <v>1467637.3</v>
      </c>
      <c r="J184" s="1649"/>
      <c r="K184" s="1203">
        <f>I184/E184</f>
        <v>0.75534601132269685</v>
      </c>
      <c r="L184" s="1204">
        <f t="shared" si="6"/>
        <v>0.5657374791939872</v>
      </c>
    </row>
    <row r="185" spans="1:12" ht="30" customHeight="1" thickBot="1">
      <c r="A185" s="1248">
        <v>61</v>
      </c>
      <c r="B185" s="1249">
        <v>750</v>
      </c>
      <c r="C185" s="1250" t="s">
        <v>84</v>
      </c>
      <c r="D185" s="1135" t="s">
        <v>724</v>
      </c>
      <c r="E185" s="1251"/>
      <c r="F185" s="1252"/>
      <c r="G185" s="1138">
        <v>1116466</v>
      </c>
      <c r="H185" s="1138">
        <f>G185</f>
        <v>1116466</v>
      </c>
      <c r="I185" s="1253">
        <v>446416.57000000007</v>
      </c>
      <c r="J185" s="1254">
        <f>I185</f>
        <v>446416.57000000007</v>
      </c>
      <c r="K185" s="1140">
        <v>0</v>
      </c>
      <c r="L185" s="1255">
        <f t="shared" si="6"/>
        <v>0.39984788609774063</v>
      </c>
    </row>
    <row r="186" spans="1:12" ht="30" customHeight="1">
      <c r="A186" s="1640">
        <v>62</v>
      </c>
      <c r="B186" s="1256" t="s">
        <v>371</v>
      </c>
      <c r="C186" s="1257" t="s">
        <v>372</v>
      </c>
      <c r="D186" s="1258" t="s">
        <v>742</v>
      </c>
      <c r="E186" s="1149">
        <v>280837000</v>
      </c>
      <c r="F186" s="1631">
        <f>SUM(E186:E187)</f>
        <v>288833000</v>
      </c>
      <c r="G186" s="1126">
        <v>280837000</v>
      </c>
      <c r="H186" s="1634">
        <f>SUM(G186:G187)</f>
        <v>288833000</v>
      </c>
      <c r="I186" s="1126">
        <v>165185974.72999999</v>
      </c>
      <c r="J186" s="1650">
        <f>SUM(I186:I187)</f>
        <v>166730923.28999999</v>
      </c>
      <c r="K186" s="1187">
        <f>I186/E186</f>
        <v>0.5881916368925747</v>
      </c>
      <c r="L186" s="1186">
        <f t="shared" si="6"/>
        <v>0.5881916368925747</v>
      </c>
    </row>
    <row r="187" spans="1:12" ht="30" customHeight="1" thickBot="1">
      <c r="A187" s="1646"/>
      <c r="B187" s="1245">
        <v>750</v>
      </c>
      <c r="C187" s="1259" t="s">
        <v>84</v>
      </c>
      <c r="D187" s="1260" t="s">
        <v>742</v>
      </c>
      <c r="E187" s="1201">
        <v>7996000</v>
      </c>
      <c r="F187" s="1648"/>
      <c r="G187" s="1202">
        <v>7996000</v>
      </c>
      <c r="H187" s="1649"/>
      <c r="I187" s="1219">
        <v>1544948.56</v>
      </c>
      <c r="J187" s="1652"/>
      <c r="K187" s="1203">
        <f>I187/E187</f>
        <v>0.19321517758879442</v>
      </c>
      <c r="L187" s="1204">
        <f t="shared" si="6"/>
        <v>0.19321517758879442</v>
      </c>
    </row>
    <row r="188" spans="1:12" ht="36" customHeight="1" thickBot="1">
      <c r="A188" s="1261">
        <v>69</v>
      </c>
      <c r="B188" s="1262" t="s">
        <v>384</v>
      </c>
      <c r="C188" s="1263" t="s">
        <v>385</v>
      </c>
      <c r="D188" s="1123" t="s">
        <v>720</v>
      </c>
      <c r="E188" s="1124">
        <v>159000</v>
      </c>
      <c r="F188" s="1125">
        <f>E188</f>
        <v>159000</v>
      </c>
      <c r="G188" s="1127">
        <v>445767</v>
      </c>
      <c r="H188" s="1127">
        <f>G188</f>
        <v>445767</v>
      </c>
      <c r="I188" s="1127">
        <v>195595.11000000002</v>
      </c>
      <c r="J188" s="1264">
        <f>I188</f>
        <v>195595.11000000002</v>
      </c>
      <c r="K188" s="1211">
        <f>I188/E188</f>
        <v>1.2301579245283021</v>
      </c>
      <c r="L188" s="1212">
        <f t="shared" si="6"/>
        <v>0.43878328813034617</v>
      </c>
    </row>
    <row r="189" spans="1:12" ht="36" customHeight="1" thickBot="1">
      <c r="A189" s="1178">
        <v>71</v>
      </c>
      <c r="B189" s="1179">
        <v>750</v>
      </c>
      <c r="C189" s="1265" t="s">
        <v>84</v>
      </c>
      <c r="D189" s="1181" t="s">
        <v>720</v>
      </c>
      <c r="E189" s="1182">
        <v>6114000</v>
      </c>
      <c r="F189" s="1183">
        <f>E189</f>
        <v>6114000</v>
      </c>
      <c r="G189" s="1144">
        <v>6503928</v>
      </c>
      <c r="H189" s="1144">
        <f>G189</f>
        <v>6503928</v>
      </c>
      <c r="I189" s="1144">
        <v>529838.14</v>
      </c>
      <c r="J189" s="1184">
        <f>I189</f>
        <v>529838.14</v>
      </c>
      <c r="K189" s="1187">
        <f>I189/E189</f>
        <v>8.6659820085050701E-2</v>
      </c>
      <c r="L189" s="1186">
        <f t="shared" si="6"/>
        <v>8.1464330478443189E-2</v>
      </c>
    </row>
    <row r="190" spans="1:12" ht="36" customHeight="1">
      <c r="A190" s="1685">
        <v>83</v>
      </c>
      <c r="B190" s="1691">
        <v>758</v>
      </c>
      <c r="C190" s="1693" t="s">
        <v>418</v>
      </c>
      <c r="D190" s="1266" t="s">
        <v>791</v>
      </c>
      <c r="E190" s="1149">
        <v>35664838000</v>
      </c>
      <c r="F190" s="1631">
        <f>E190+E191</f>
        <v>35720240000</v>
      </c>
      <c r="G190" s="1144">
        <v>31398341993.199997</v>
      </c>
      <c r="H190" s="1650">
        <f>SUM(G190:G191)</f>
        <v>31446342345.199997</v>
      </c>
      <c r="I190" s="1163">
        <v>0</v>
      </c>
      <c r="J190" s="1696">
        <f>SUM(I190:I191)</f>
        <v>0</v>
      </c>
      <c r="K190" s="1164">
        <v>0</v>
      </c>
      <c r="L190" s="1165">
        <v>0</v>
      </c>
    </row>
    <row r="191" spans="1:12" ht="45" customHeight="1" thickBot="1">
      <c r="A191" s="1690"/>
      <c r="B191" s="1673"/>
      <c r="C191" s="1695"/>
      <c r="D191" s="1158" t="s">
        <v>792</v>
      </c>
      <c r="E191" s="1159">
        <v>55402000</v>
      </c>
      <c r="F191" s="1633"/>
      <c r="G191" s="1202">
        <v>48000352</v>
      </c>
      <c r="H191" s="1682"/>
      <c r="I191" s="1231">
        <v>0</v>
      </c>
      <c r="J191" s="1697"/>
      <c r="K191" s="1232">
        <v>0</v>
      </c>
      <c r="L191" s="1233">
        <v>0</v>
      </c>
    </row>
    <row r="192" spans="1:12" ht="36" customHeight="1">
      <c r="A192" s="1685">
        <v>88</v>
      </c>
      <c r="B192" s="1691">
        <v>755</v>
      </c>
      <c r="C192" s="1693" t="s">
        <v>408</v>
      </c>
      <c r="D192" s="1148" t="s">
        <v>720</v>
      </c>
      <c r="E192" s="1149">
        <v>2350000</v>
      </c>
      <c r="F192" s="1631">
        <f>SUM(E192:E194)</f>
        <v>7239000</v>
      </c>
      <c r="G192" s="1126">
        <v>2350000</v>
      </c>
      <c r="H192" s="1634">
        <f>SUM(G192:G194)</f>
        <v>8199168</v>
      </c>
      <c r="I192" s="1174">
        <v>145095.29999999999</v>
      </c>
      <c r="J192" s="1650">
        <f>SUM(I192:I194)</f>
        <v>1346767.2000000002</v>
      </c>
      <c r="K192" s="1222">
        <f>I192/E192</f>
        <v>6.1742680851063825E-2</v>
      </c>
      <c r="L192" s="1221">
        <f t="shared" si="6"/>
        <v>6.1742680851063825E-2</v>
      </c>
    </row>
    <row r="193" spans="1:12" ht="30" customHeight="1">
      <c r="A193" s="1689"/>
      <c r="B193" s="1692"/>
      <c r="C193" s="1694"/>
      <c r="D193" s="1152" t="s">
        <v>724</v>
      </c>
      <c r="E193" s="1153">
        <v>1185000</v>
      </c>
      <c r="F193" s="1632"/>
      <c r="G193" s="1154">
        <v>2432876</v>
      </c>
      <c r="H193" s="1635"/>
      <c r="I193" s="1154">
        <v>1135056.32</v>
      </c>
      <c r="J193" s="1651"/>
      <c r="K193" s="1189">
        <f>I193/E193</f>
        <v>0.95785343459915617</v>
      </c>
      <c r="L193" s="1190">
        <f t="shared" si="6"/>
        <v>0.46654918705268994</v>
      </c>
    </row>
    <row r="194" spans="1:12" ht="30" customHeight="1" thickBot="1">
      <c r="A194" s="1690"/>
      <c r="B194" s="1673"/>
      <c r="C194" s="1695"/>
      <c r="D194" s="1158" t="s">
        <v>723</v>
      </c>
      <c r="E194" s="1159">
        <v>3704000</v>
      </c>
      <c r="F194" s="1633"/>
      <c r="G194" s="1166">
        <v>3416292</v>
      </c>
      <c r="H194" s="1636"/>
      <c r="I194" s="1154">
        <v>66615.58</v>
      </c>
      <c r="J194" s="1682"/>
      <c r="K194" s="1189">
        <f>I194/E194</f>
        <v>1.7984767818574516E-2</v>
      </c>
      <c r="L194" s="1190">
        <f t="shared" si="6"/>
        <v>1.9499381200436029E-2</v>
      </c>
    </row>
    <row r="195" spans="1:12" ht="36" customHeight="1" thickBot="1">
      <c r="A195" s="1178" t="s">
        <v>793</v>
      </c>
      <c r="B195" s="1179">
        <v>754</v>
      </c>
      <c r="C195" s="1267" t="s">
        <v>615</v>
      </c>
      <c r="D195" s="1181" t="s">
        <v>720</v>
      </c>
      <c r="E195" s="1268"/>
      <c r="F195" s="1269"/>
      <c r="G195" s="1144">
        <v>26226077</v>
      </c>
      <c r="H195" s="1144">
        <f>G195</f>
        <v>26226077</v>
      </c>
      <c r="I195" s="1144">
        <v>10605261.630000001</v>
      </c>
      <c r="J195" s="1184">
        <f>I195</f>
        <v>10605261.630000001</v>
      </c>
      <c r="K195" s="1270">
        <v>0</v>
      </c>
      <c r="L195" s="1186">
        <f t="shared" si="6"/>
        <v>0.40437849816425081</v>
      </c>
    </row>
    <row r="196" spans="1:12" ht="32.1" customHeight="1">
      <c r="A196" s="1683" t="s">
        <v>794</v>
      </c>
      <c r="B196" s="1256" t="s">
        <v>371</v>
      </c>
      <c r="C196" s="1271" t="s">
        <v>372</v>
      </c>
      <c r="D196" s="1181" t="s">
        <v>742</v>
      </c>
      <c r="E196" s="1182">
        <v>648000</v>
      </c>
      <c r="F196" s="1626">
        <f>SUM(E196:E197)</f>
        <v>648000</v>
      </c>
      <c r="G196" s="1144">
        <v>648000</v>
      </c>
      <c r="H196" s="1626">
        <f>SUM(G196:G197)</f>
        <v>13448823</v>
      </c>
      <c r="I196" s="1272">
        <v>0</v>
      </c>
      <c r="J196" s="1626">
        <f>SUM(I196:I197)</f>
        <v>9991634.4000000004</v>
      </c>
      <c r="K196" s="1270">
        <v>0</v>
      </c>
      <c r="L196" s="1131">
        <v>0</v>
      </c>
    </row>
    <row r="197" spans="1:12" ht="36" customHeight="1" thickBot="1">
      <c r="A197" s="1684"/>
      <c r="B197" s="1245">
        <v>754</v>
      </c>
      <c r="C197" s="1246" t="s">
        <v>615</v>
      </c>
      <c r="D197" s="1200" t="s">
        <v>720</v>
      </c>
      <c r="E197" s="1201"/>
      <c r="F197" s="1627"/>
      <c r="G197" s="1202">
        <v>12800823</v>
      </c>
      <c r="H197" s="1627"/>
      <c r="I197" s="1219">
        <v>9991634.4000000004</v>
      </c>
      <c r="J197" s="1627"/>
      <c r="K197" s="1232">
        <v>0</v>
      </c>
      <c r="L197" s="1190">
        <f t="shared" si="6"/>
        <v>0.78054625081527962</v>
      </c>
    </row>
    <row r="198" spans="1:12" ht="36" customHeight="1">
      <c r="A198" s="1685" t="s">
        <v>795</v>
      </c>
      <c r="B198" s="1679">
        <v>754</v>
      </c>
      <c r="C198" s="1680" t="s">
        <v>615</v>
      </c>
      <c r="D198" s="1148" t="s">
        <v>720</v>
      </c>
      <c r="E198" s="1149">
        <v>1000</v>
      </c>
      <c r="F198" s="1631">
        <f>SUM(E198:E199)</f>
        <v>9432000</v>
      </c>
      <c r="G198" s="1126">
        <v>12675781</v>
      </c>
      <c r="H198" s="1634">
        <f>G198+G199</f>
        <v>16962781</v>
      </c>
      <c r="I198" s="1126">
        <v>9356911.3499999996</v>
      </c>
      <c r="J198" s="1650">
        <f>SUM(I198:I199)</f>
        <v>9356911.3499999996</v>
      </c>
      <c r="K198" s="1273">
        <f>I198/E198</f>
        <v>9356.9113500000003</v>
      </c>
      <c r="L198" s="1274">
        <f t="shared" si="6"/>
        <v>0.73817237375748279</v>
      </c>
    </row>
    <row r="199" spans="1:12" ht="36" customHeight="1" thickBot="1">
      <c r="A199" s="1686"/>
      <c r="B199" s="1687"/>
      <c r="C199" s="1688"/>
      <c r="D199" s="1200" t="s">
        <v>727</v>
      </c>
      <c r="E199" s="1201">
        <v>9431000</v>
      </c>
      <c r="F199" s="1648"/>
      <c r="G199" s="1202">
        <v>4287000</v>
      </c>
      <c r="H199" s="1649"/>
      <c r="I199" s="1231">
        <v>0</v>
      </c>
      <c r="J199" s="1652"/>
      <c r="K199" s="1232">
        <v>0</v>
      </c>
      <c r="L199" s="1233">
        <v>0</v>
      </c>
    </row>
    <row r="200" spans="1:12" ht="30" customHeight="1">
      <c r="A200" s="1670" t="s">
        <v>796</v>
      </c>
      <c r="B200" s="1275" t="s">
        <v>371</v>
      </c>
      <c r="C200" s="1257" t="s">
        <v>372</v>
      </c>
      <c r="D200" s="1148" t="s">
        <v>742</v>
      </c>
      <c r="E200" s="1149">
        <v>198000</v>
      </c>
      <c r="F200" s="1626">
        <f>SUM(E200:E202)</f>
        <v>384000</v>
      </c>
      <c r="G200" s="1126">
        <v>198000</v>
      </c>
      <c r="H200" s="1626">
        <f>SUM(G200:G202)</f>
        <v>13409847</v>
      </c>
      <c r="I200" s="1163">
        <v>0</v>
      </c>
      <c r="J200" s="1626">
        <f>SUM(I200:I202)</f>
        <v>10191690.59</v>
      </c>
      <c r="K200" s="1164">
        <v>0</v>
      </c>
      <c r="L200" s="1165">
        <v>0</v>
      </c>
    </row>
    <row r="201" spans="1:12" ht="36" customHeight="1">
      <c r="A201" s="1671"/>
      <c r="B201" s="1276">
        <v>750</v>
      </c>
      <c r="C201" s="1277" t="s">
        <v>84</v>
      </c>
      <c r="D201" s="1158" t="s">
        <v>720</v>
      </c>
      <c r="E201" s="1159">
        <v>186000</v>
      </c>
      <c r="F201" s="1657"/>
      <c r="G201" s="1166">
        <v>8218400</v>
      </c>
      <c r="H201" s="1657"/>
      <c r="I201" s="1166">
        <v>7391181.9900000002</v>
      </c>
      <c r="J201" s="1657"/>
      <c r="K201" s="1193">
        <f>I201/E201</f>
        <v>39.73753758064516</v>
      </c>
      <c r="L201" s="1194">
        <f t="shared" si="6"/>
        <v>0.89934561350141151</v>
      </c>
    </row>
    <row r="202" spans="1:12" ht="36" customHeight="1" thickBot="1">
      <c r="A202" s="1672"/>
      <c r="B202" s="1245">
        <v>754</v>
      </c>
      <c r="C202" s="1246" t="s">
        <v>615</v>
      </c>
      <c r="D202" s="1200" t="s">
        <v>720</v>
      </c>
      <c r="E202" s="1201"/>
      <c r="F202" s="1627"/>
      <c r="G202" s="1202">
        <v>4993447</v>
      </c>
      <c r="H202" s="1627"/>
      <c r="I202" s="1278">
        <v>2800508.6</v>
      </c>
      <c r="J202" s="1627"/>
      <c r="K202" s="1161">
        <v>0</v>
      </c>
      <c r="L202" s="1194">
        <f t="shared" si="6"/>
        <v>0.56083675264802046</v>
      </c>
    </row>
    <row r="203" spans="1:12" ht="36" customHeight="1">
      <c r="A203" s="1677" t="s">
        <v>797</v>
      </c>
      <c r="B203" s="1679">
        <v>754</v>
      </c>
      <c r="C203" s="1680" t="s">
        <v>615</v>
      </c>
      <c r="D203" s="1148" t="s">
        <v>720</v>
      </c>
      <c r="E203" s="1149">
        <v>2035000</v>
      </c>
      <c r="F203" s="1631">
        <f>SUM(E203:E204)</f>
        <v>2037000</v>
      </c>
      <c r="G203" s="1126">
        <v>14241030</v>
      </c>
      <c r="H203" s="1634">
        <f>G203+G204</f>
        <v>14243030</v>
      </c>
      <c r="I203" s="1126">
        <v>6637172.2300000004</v>
      </c>
      <c r="J203" s="1650">
        <f>SUM(I203:I204)</f>
        <v>6637172.2300000004</v>
      </c>
      <c r="K203" s="1150">
        <f>I203/E203</f>
        <v>3.2615096953316955</v>
      </c>
      <c r="L203" s="1151">
        <f t="shared" si="6"/>
        <v>0.46605984468820028</v>
      </c>
    </row>
    <row r="204" spans="1:12" ht="36" customHeight="1" thickBot="1">
      <c r="A204" s="1678"/>
      <c r="B204" s="1659"/>
      <c r="C204" s="1681"/>
      <c r="D204" s="1158" t="s">
        <v>729</v>
      </c>
      <c r="E204" s="1159">
        <v>2000</v>
      </c>
      <c r="F204" s="1633"/>
      <c r="G204" s="1166">
        <v>2000</v>
      </c>
      <c r="H204" s="1636"/>
      <c r="I204" s="1160">
        <v>0</v>
      </c>
      <c r="J204" s="1682"/>
      <c r="K204" s="1161">
        <v>0</v>
      </c>
      <c r="L204" s="1162">
        <v>0</v>
      </c>
    </row>
    <row r="205" spans="1:12" ht="30" customHeight="1">
      <c r="A205" s="1670" t="s">
        <v>798</v>
      </c>
      <c r="B205" s="1275" t="s">
        <v>371</v>
      </c>
      <c r="C205" s="1257" t="s">
        <v>372</v>
      </c>
      <c r="D205" s="1148" t="s">
        <v>742</v>
      </c>
      <c r="E205" s="1149">
        <v>675000</v>
      </c>
      <c r="F205" s="1642">
        <f>SUM(E205:E209)</f>
        <v>5274000</v>
      </c>
      <c r="G205" s="1126">
        <v>675000</v>
      </c>
      <c r="H205" s="1642">
        <f>SUM(G205:G209)</f>
        <v>34486972</v>
      </c>
      <c r="I205" s="1163">
        <v>0</v>
      </c>
      <c r="J205" s="1634">
        <f>I207+I206+I205+I208+I209</f>
        <v>29234502.66</v>
      </c>
      <c r="K205" s="1164">
        <v>0</v>
      </c>
      <c r="L205" s="1165">
        <v>0</v>
      </c>
    </row>
    <row r="206" spans="1:12" ht="30" customHeight="1">
      <c r="A206" s="1671"/>
      <c r="B206" s="1658">
        <v>750</v>
      </c>
      <c r="C206" s="1669" t="s">
        <v>84</v>
      </c>
      <c r="D206" s="1279" t="s">
        <v>720</v>
      </c>
      <c r="E206" s="1153">
        <v>615000</v>
      </c>
      <c r="F206" s="1654"/>
      <c r="G206" s="1154">
        <v>615000</v>
      </c>
      <c r="H206" s="1654"/>
      <c r="I206" s="1155">
        <v>0</v>
      </c>
      <c r="J206" s="1635"/>
      <c r="K206" s="1156">
        <v>0</v>
      </c>
      <c r="L206" s="1157">
        <v>0</v>
      </c>
    </row>
    <row r="207" spans="1:12" ht="36" customHeight="1">
      <c r="A207" s="1671"/>
      <c r="B207" s="1658"/>
      <c r="C207" s="1669"/>
      <c r="D207" s="1152" t="s">
        <v>730</v>
      </c>
      <c r="E207" s="1153">
        <v>3984000</v>
      </c>
      <c r="F207" s="1654"/>
      <c r="G207" s="1154">
        <v>12490950</v>
      </c>
      <c r="H207" s="1654"/>
      <c r="I207" s="1154">
        <v>11861878.02</v>
      </c>
      <c r="J207" s="1635"/>
      <c r="K207" s="1189">
        <f>I207/E207</f>
        <v>2.9773790210843374</v>
      </c>
      <c r="L207" s="1190">
        <f t="shared" si="6"/>
        <v>0.94963777935225102</v>
      </c>
    </row>
    <row r="208" spans="1:12" ht="36" customHeight="1">
      <c r="A208" s="1671"/>
      <c r="B208" s="1673">
        <v>754</v>
      </c>
      <c r="C208" s="1675" t="s">
        <v>615</v>
      </c>
      <c r="D208" s="1152" t="s">
        <v>720</v>
      </c>
      <c r="E208" s="1153"/>
      <c r="F208" s="1654"/>
      <c r="G208" s="1154">
        <v>19120779</v>
      </c>
      <c r="H208" s="1654"/>
      <c r="I208" s="1216">
        <v>17372624.640000001</v>
      </c>
      <c r="J208" s="1635"/>
      <c r="K208" s="1156">
        <v>0</v>
      </c>
      <c r="L208" s="1190">
        <f t="shared" si="6"/>
        <v>0.9085730576144414</v>
      </c>
    </row>
    <row r="209" spans="1:12" ht="45" customHeight="1" thickBot="1">
      <c r="A209" s="1672"/>
      <c r="B209" s="1674"/>
      <c r="C209" s="1676"/>
      <c r="D209" s="1200" t="s">
        <v>730</v>
      </c>
      <c r="E209" s="1201"/>
      <c r="F209" s="1643"/>
      <c r="G209" s="1202">
        <v>1585243</v>
      </c>
      <c r="H209" s="1643"/>
      <c r="I209" s="1231">
        <v>0</v>
      </c>
      <c r="J209" s="1649"/>
      <c r="K209" s="1232">
        <v>0</v>
      </c>
      <c r="L209" s="1233">
        <v>0</v>
      </c>
    </row>
    <row r="210" spans="1:12" ht="30" customHeight="1">
      <c r="A210" s="1662" t="s">
        <v>799</v>
      </c>
      <c r="B210" s="1280" t="s">
        <v>371</v>
      </c>
      <c r="C210" s="1281" t="s">
        <v>372</v>
      </c>
      <c r="D210" s="1220" t="s">
        <v>742</v>
      </c>
      <c r="E210" s="1205">
        <v>923000</v>
      </c>
      <c r="F210" s="1665">
        <f>SUM(E210:E214)</f>
        <v>10839000</v>
      </c>
      <c r="G210" s="1174">
        <v>923000</v>
      </c>
      <c r="H210" s="1666">
        <f>SUM(G210:G214)</f>
        <v>36295418</v>
      </c>
      <c r="I210" s="1282">
        <v>0</v>
      </c>
      <c r="J210" s="1667">
        <f>SUM(I210:I214)</f>
        <v>15686187.27</v>
      </c>
      <c r="K210" s="1224">
        <v>0</v>
      </c>
      <c r="L210" s="1283">
        <v>0</v>
      </c>
    </row>
    <row r="211" spans="1:12" ht="30" customHeight="1">
      <c r="A211" s="1663"/>
      <c r="B211" s="1658">
        <v>750</v>
      </c>
      <c r="C211" s="1669" t="s">
        <v>84</v>
      </c>
      <c r="D211" s="1279" t="s">
        <v>720</v>
      </c>
      <c r="E211" s="1153">
        <v>1298000</v>
      </c>
      <c r="F211" s="1632"/>
      <c r="G211" s="1154">
        <v>1298000</v>
      </c>
      <c r="H211" s="1635"/>
      <c r="I211" s="1188">
        <v>902986.32</v>
      </c>
      <c r="J211" s="1638"/>
      <c r="K211" s="1189">
        <f>I211/E211</f>
        <v>0.6956751309707242</v>
      </c>
      <c r="L211" s="1190">
        <f t="shared" si="6"/>
        <v>0.6956751309707242</v>
      </c>
    </row>
    <row r="212" spans="1:12" ht="32.1" customHeight="1">
      <c r="A212" s="1663"/>
      <c r="B212" s="1658"/>
      <c r="C212" s="1669"/>
      <c r="D212" s="1279" t="s">
        <v>724</v>
      </c>
      <c r="E212" s="1153"/>
      <c r="F212" s="1632"/>
      <c r="G212" s="1154">
        <v>135239</v>
      </c>
      <c r="H212" s="1635"/>
      <c r="I212" s="1154">
        <v>62456.94</v>
      </c>
      <c r="J212" s="1638"/>
      <c r="K212" s="1224">
        <v>0</v>
      </c>
      <c r="L212" s="1190">
        <f t="shared" si="6"/>
        <v>0.46182639623185623</v>
      </c>
    </row>
    <row r="213" spans="1:12" ht="36" customHeight="1">
      <c r="A213" s="1663"/>
      <c r="B213" s="1658"/>
      <c r="C213" s="1669"/>
      <c r="D213" s="1152" t="s">
        <v>731</v>
      </c>
      <c r="E213" s="1153">
        <v>4589000</v>
      </c>
      <c r="F213" s="1632"/>
      <c r="G213" s="1154">
        <v>4589000</v>
      </c>
      <c r="H213" s="1635"/>
      <c r="I213" s="1154">
        <v>1544974.7599999998</v>
      </c>
      <c r="J213" s="1638"/>
      <c r="K213" s="1189">
        <f>I213/E213</f>
        <v>0.33666915667901498</v>
      </c>
      <c r="L213" s="1190">
        <f t="shared" si="6"/>
        <v>0.33666915667901498</v>
      </c>
    </row>
    <row r="214" spans="1:12" ht="36" customHeight="1" thickBot="1">
      <c r="A214" s="1664"/>
      <c r="B214" s="1284">
        <v>754</v>
      </c>
      <c r="C214" s="1246" t="s">
        <v>615</v>
      </c>
      <c r="D214" s="1285" t="s">
        <v>720</v>
      </c>
      <c r="E214" s="1201">
        <v>4029000</v>
      </c>
      <c r="F214" s="1648"/>
      <c r="G214" s="1202">
        <v>29350179</v>
      </c>
      <c r="H214" s="1649"/>
      <c r="I214" s="1202">
        <v>13175769.25</v>
      </c>
      <c r="J214" s="1668"/>
      <c r="K214" s="1203">
        <f>I214/E214</f>
        <v>3.2702331223628693</v>
      </c>
      <c r="L214" s="1204">
        <f t="shared" si="6"/>
        <v>0.44891614630357107</v>
      </c>
    </row>
    <row r="215" spans="1:12" ht="36" customHeight="1" thickBot="1">
      <c r="A215" s="1286" t="s">
        <v>800</v>
      </c>
      <c r="B215" s="1287">
        <v>754</v>
      </c>
      <c r="C215" s="1246" t="s">
        <v>615</v>
      </c>
      <c r="D215" s="1285" t="s">
        <v>720</v>
      </c>
      <c r="E215" s="1136"/>
      <c r="F215" s="1137">
        <f>E215</f>
        <v>0</v>
      </c>
      <c r="G215" s="1138">
        <v>4266686</v>
      </c>
      <c r="H215" s="1138">
        <f>G215</f>
        <v>4266686</v>
      </c>
      <c r="I215" s="1288">
        <v>2963992.5</v>
      </c>
      <c r="J215" s="1254">
        <f>I215</f>
        <v>2963992.5</v>
      </c>
      <c r="K215" s="1140">
        <v>0</v>
      </c>
      <c r="L215" s="1204">
        <f t="shared" si="6"/>
        <v>0.69468259440699409</v>
      </c>
    </row>
    <row r="216" spans="1:12" ht="30" customHeight="1">
      <c r="A216" s="1653" t="s">
        <v>801</v>
      </c>
      <c r="B216" s="1289" t="s">
        <v>371</v>
      </c>
      <c r="C216" s="1263" t="s">
        <v>372</v>
      </c>
      <c r="D216" s="1123" t="s">
        <v>742</v>
      </c>
      <c r="E216" s="1124">
        <v>585000</v>
      </c>
      <c r="F216" s="1654">
        <f>SUM(E216:E217)</f>
        <v>585000</v>
      </c>
      <c r="G216" s="1127">
        <v>585000</v>
      </c>
      <c r="H216" s="1654">
        <f>SUM(G216:G217)</f>
        <v>11298377</v>
      </c>
      <c r="I216" s="1290">
        <v>0</v>
      </c>
      <c r="J216" s="1655">
        <f>SUM(I216:I217)</f>
        <v>7904189.0999999996</v>
      </c>
      <c r="K216" s="1291">
        <v>0</v>
      </c>
      <c r="L216" s="1143">
        <v>0</v>
      </c>
    </row>
    <row r="217" spans="1:12" ht="36" customHeight="1" thickBot="1">
      <c r="A217" s="1625"/>
      <c r="B217" s="1245">
        <v>754</v>
      </c>
      <c r="C217" s="1246" t="s">
        <v>615</v>
      </c>
      <c r="D217" s="1285" t="s">
        <v>720</v>
      </c>
      <c r="E217" s="1201"/>
      <c r="F217" s="1643"/>
      <c r="G217" s="1202">
        <v>10713377</v>
      </c>
      <c r="H217" s="1643"/>
      <c r="I217" s="1292">
        <v>7904189.0999999996</v>
      </c>
      <c r="J217" s="1656"/>
      <c r="K217" s="1232">
        <v>0</v>
      </c>
      <c r="L217" s="1204">
        <f t="shared" si="6"/>
        <v>0.73778689016544452</v>
      </c>
    </row>
    <row r="218" spans="1:12" ht="30" customHeight="1">
      <c r="A218" s="1624" t="s">
        <v>802</v>
      </c>
      <c r="B218" s="1275" t="s">
        <v>371</v>
      </c>
      <c r="C218" s="1257" t="s">
        <v>372</v>
      </c>
      <c r="D218" s="1148" t="s">
        <v>742</v>
      </c>
      <c r="E218" s="1149">
        <v>612000</v>
      </c>
      <c r="F218" s="1626">
        <f>SUM(E218:E221)</f>
        <v>1360000</v>
      </c>
      <c r="G218" s="1126">
        <v>612000</v>
      </c>
      <c r="H218" s="1642">
        <f>SUM(G218:G221)</f>
        <v>8508954</v>
      </c>
      <c r="I218" s="1163">
        <v>0</v>
      </c>
      <c r="J218" s="1642">
        <f>SUM(I218:I221)</f>
        <v>6532702.2000000002</v>
      </c>
      <c r="K218" s="1164">
        <v>0</v>
      </c>
      <c r="L218" s="1165">
        <v>0</v>
      </c>
    </row>
    <row r="219" spans="1:12" ht="30" customHeight="1">
      <c r="A219" s="1653"/>
      <c r="B219" s="1658">
        <v>750</v>
      </c>
      <c r="C219" s="1660" t="s">
        <v>84</v>
      </c>
      <c r="D219" s="1152" t="s">
        <v>724</v>
      </c>
      <c r="E219" s="1153">
        <v>463000</v>
      </c>
      <c r="F219" s="1657"/>
      <c r="G219" s="1154">
        <v>463000</v>
      </c>
      <c r="H219" s="1654"/>
      <c r="I219" s="1155">
        <v>0</v>
      </c>
      <c r="J219" s="1654"/>
      <c r="K219" s="1156">
        <v>0</v>
      </c>
      <c r="L219" s="1157">
        <v>0</v>
      </c>
    </row>
    <row r="220" spans="1:12" ht="36" customHeight="1">
      <c r="A220" s="1653"/>
      <c r="B220" s="1659"/>
      <c r="C220" s="1661"/>
      <c r="D220" s="1152" t="s">
        <v>734</v>
      </c>
      <c r="E220" s="1153">
        <v>285000</v>
      </c>
      <c r="F220" s="1657"/>
      <c r="G220" s="1166">
        <v>285000</v>
      </c>
      <c r="H220" s="1654"/>
      <c r="I220" s="1160">
        <v>0</v>
      </c>
      <c r="J220" s="1654"/>
      <c r="K220" s="1161">
        <v>0</v>
      </c>
      <c r="L220" s="1162">
        <v>0</v>
      </c>
    </row>
    <row r="221" spans="1:12" ht="36" customHeight="1" thickBot="1">
      <c r="A221" s="1625"/>
      <c r="B221" s="1276">
        <v>754</v>
      </c>
      <c r="C221" s="1277" t="s">
        <v>615</v>
      </c>
      <c r="D221" s="1123" t="s">
        <v>720</v>
      </c>
      <c r="E221" s="1124"/>
      <c r="F221" s="1627"/>
      <c r="G221" s="1202">
        <v>7148954</v>
      </c>
      <c r="H221" s="1643"/>
      <c r="I221" s="1219">
        <v>6532702.2000000002</v>
      </c>
      <c r="J221" s="1643"/>
      <c r="K221" s="1161">
        <v>0</v>
      </c>
      <c r="L221" s="1204">
        <f t="shared" si="6"/>
        <v>0.91379832630060287</v>
      </c>
    </row>
    <row r="222" spans="1:12" ht="32.1" customHeight="1">
      <c r="A222" s="1640" t="s">
        <v>803</v>
      </c>
      <c r="B222" s="1275" t="s">
        <v>371</v>
      </c>
      <c r="C222" s="1257" t="s">
        <v>372</v>
      </c>
      <c r="D222" s="1148" t="s">
        <v>742</v>
      </c>
      <c r="E222" s="1149">
        <v>450000</v>
      </c>
      <c r="F222" s="1626">
        <f>E222+E223</f>
        <v>450000</v>
      </c>
      <c r="G222" s="1126">
        <v>450000</v>
      </c>
      <c r="H222" s="1642">
        <f>G222+G223</f>
        <v>16352975</v>
      </c>
      <c r="I222" s="1163">
        <v>0</v>
      </c>
      <c r="J222" s="1642">
        <f>I222+I223</f>
        <v>9143888.6400000006</v>
      </c>
      <c r="K222" s="1164">
        <v>0</v>
      </c>
      <c r="L222" s="1165">
        <v>0</v>
      </c>
    </row>
    <row r="223" spans="1:12" ht="36" customHeight="1" thickBot="1">
      <c r="A223" s="1646"/>
      <c r="B223" s="1284">
        <v>754</v>
      </c>
      <c r="C223" s="1246" t="s">
        <v>615</v>
      </c>
      <c r="D223" s="1285" t="s">
        <v>720</v>
      </c>
      <c r="E223" s="1201"/>
      <c r="F223" s="1627"/>
      <c r="G223" s="1202">
        <v>15902975</v>
      </c>
      <c r="H223" s="1643"/>
      <c r="I223" s="1219">
        <v>9143888.6400000006</v>
      </c>
      <c r="J223" s="1643"/>
      <c r="K223" s="1232">
        <v>0</v>
      </c>
      <c r="L223" s="1204">
        <f t="shared" si="6"/>
        <v>0.5749797531593932</v>
      </c>
    </row>
    <row r="224" spans="1:12" ht="32.1" customHeight="1">
      <c r="A224" s="1640" t="s">
        <v>804</v>
      </c>
      <c r="B224" s="1275" t="s">
        <v>371</v>
      </c>
      <c r="C224" s="1257" t="s">
        <v>372</v>
      </c>
      <c r="D224" s="1148" t="s">
        <v>742</v>
      </c>
      <c r="E224" s="1149">
        <v>270000</v>
      </c>
      <c r="F224" s="1631">
        <f>E224+E226+E225</f>
        <v>2265000</v>
      </c>
      <c r="G224" s="1126">
        <v>270000</v>
      </c>
      <c r="H224" s="1634">
        <f>G224+G225+G226</f>
        <v>39047703</v>
      </c>
      <c r="I224" s="1163">
        <v>0</v>
      </c>
      <c r="J224" s="1650">
        <f>SUM(I224:I226)</f>
        <v>23684415.66</v>
      </c>
      <c r="K224" s="1164">
        <v>0</v>
      </c>
      <c r="L224" s="1165">
        <v>0</v>
      </c>
    </row>
    <row r="225" spans="1:12" ht="36" customHeight="1">
      <c r="A225" s="1647"/>
      <c r="B225" s="1293">
        <v>754</v>
      </c>
      <c r="C225" s="1294" t="s">
        <v>615</v>
      </c>
      <c r="D225" s="1279" t="s">
        <v>720</v>
      </c>
      <c r="E225" s="1153"/>
      <c r="F225" s="1632"/>
      <c r="G225" s="1154">
        <v>36782703</v>
      </c>
      <c r="H225" s="1635"/>
      <c r="I225" s="1223">
        <v>21945560.030000001</v>
      </c>
      <c r="J225" s="1651"/>
      <c r="K225" s="1156">
        <v>0</v>
      </c>
      <c r="L225" s="1190">
        <f t="shared" si="6"/>
        <v>0.59662717092868356</v>
      </c>
    </row>
    <row r="226" spans="1:12" ht="32.1" customHeight="1" thickBot="1">
      <c r="A226" s="1646"/>
      <c r="B226" s="1295" t="s">
        <v>421</v>
      </c>
      <c r="C226" s="1259" t="s">
        <v>422</v>
      </c>
      <c r="D226" s="1285" t="s">
        <v>720</v>
      </c>
      <c r="E226" s="1201">
        <v>1995000</v>
      </c>
      <c r="F226" s="1648"/>
      <c r="G226" s="1202">
        <v>1995000</v>
      </c>
      <c r="H226" s="1649"/>
      <c r="I226" s="1292">
        <v>1738855.63</v>
      </c>
      <c r="J226" s="1652"/>
      <c r="K226" s="1203">
        <f>I226/E226</f>
        <v>0.8716068320802004</v>
      </c>
      <c r="L226" s="1204">
        <f t="shared" si="6"/>
        <v>0.8716068320802004</v>
      </c>
    </row>
    <row r="227" spans="1:12" ht="45" customHeight="1" thickBot="1">
      <c r="A227" s="1296" t="s">
        <v>805</v>
      </c>
      <c r="B227" s="1293">
        <v>754</v>
      </c>
      <c r="C227" s="1294" t="s">
        <v>615</v>
      </c>
      <c r="D227" s="1279" t="s">
        <v>720</v>
      </c>
      <c r="E227" s="1124"/>
      <c r="F227" s="1125">
        <f>E227</f>
        <v>0</v>
      </c>
      <c r="G227" s="1127">
        <v>6323531</v>
      </c>
      <c r="H227" s="1127">
        <f>G227</f>
        <v>6323531</v>
      </c>
      <c r="I227" s="1278">
        <v>3514343.7</v>
      </c>
      <c r="J227" s="1297">
        <f>I227</f>
        <v>3514343.7</v>
      </c>
      <c r="K227" s="1164">
        <v>0</v>
      </c>
      <c r="L227" s="1204">
        <f t="shared" si="6"/>
        <v>0.55575653855417173</v>
      </c>
    </row>
    <row r="228" spans="1:12" ht="32.1" customHeight="1">
      <c r="A228" s="1628" t="s">
        <v>806</v>
      </c>
      <c r="B228" s="1275" t="s">
        <v>371</v>
      </c>
      <c r="C228" s="1257" t="s">
        <v>372</v>
      </c>
      <c r="D228" s="1148" t="s">
        <v>742</v>
      </c>
      <c r="E228" s="1149">
        <v>936000</v>
      </c>
      <c r="F228" s="1631">
        <f>E228+E230+E229</f>
        <v>939000</v>
      </c>
      <c r="G228" s="1126">
        <v>936000</v>
      </c>
      <c r="H228" s="1634">
        <f>G228+G229+G230</f>
        <v>7951385</v>
      </c>
      <c r="I228" s="1163">
        <v>0</v>
      </c>
      <c r="J228" s="1637">
        <f>I228+I230+I229</f>
        <v>4801511.47</v>
      </c>
      <c r="K228" s="1164">
        <v>0</v>
      </c>
      <c r="L228" s="1165">
        <v>0</v>
      </c>
    </row>
    <row r="229" spans="1:12" ht="36" customHeight="1">
      <c r="A229" s="1629"/>
      <c r="B229" s="1293">
        <v>754</v>
      </c>
      <c r="C229" s="1294" t="s">
        <v>615</v>
      </c>
      <c r="D229" s="1279" t="s">
        <v>720</v>
      </c>
      <c r="E229" s="1153"/>
      <c r="F229" s="1632"/>
      <c r="G229" s="1154">
        <v>7012385</v>
      </c>
      <c r="H229" s="1635"/>
      <c r="I229" s="1223">
        <v>4798536.47</v>
      </c>
      <c r="J229" s="1638"/>
      <c r="K229" s="1156">
        <v>0</v>
      </c>
      <c r="L229" s="1190">
        <f t="shared" si="6"/>
        <v>0.68429449752117144</v>
      </c>
    </row>
    <row r="230" spans="1:12" ht="36" customHeight="1" thickBot="1">
      <c r="A230" s="1630"/>
      <c r="B230" s="1276">
        <v>900</v>
      </c>
      <c r="C230" s="1298" t="s">
        <v>609</v>
      </c>
      <c r="D230" s="1299" t="s">
        <v>720</v>
      </c>
      <c r="E230" s="1159">
        <v>3000</v>
      </c>
      <c r="F230" s="1633"/>
      <c r="G230" s="1166">
        <v>3000</v>
      </c>
      <c r="H230" s="1636"/>
      <c r="I230" s="1166">
        <v>2975</v>
      </c>
      <c r="J230" s="1639"/>
      <c r="K230" s="1193">
        <f>I230/E230</f>
        <v>0.9916666666666667</v>
      </c>
      <c r="L230" s="1204">
        <f t="shared" si="6"/>
        <v>0.9916666666666667</v>
      </c>
    </row>
    <row r="231" spans="1:12" ht="36" customHeight="1">
      <c r="A231" s="1640" t="s">
        <v>807</v>
      </c>
      <c r="B231" s="1275" t="s">
        <v>371</v>
      </c>
      <c r="C231" s="1257" t="s">
        <v>372</v>
      </c>
      <c r="D231" s="1148" t="s">
        <v>742</v>
      </c>
      <c r="E231" s="1149">
        <v>585000</v>
      </c>
      <c r="F231" s="1626">
        <f>E231+E232</f>
        <v>585000</v>
      </c>
      <c r="G231" s="1126">
        <v>585000</v>
      </c>
      <c r="H231" s="1642">
        <f>G231+G232</f>
        <v>29445017</v>
      </c>
      <c r="I231" s="1163">
        <v>0</v>
      </c>
      <c r="J231" s="1644">
        <f>SUM(I231:I232)</f>
        <v>7768620.0499999998</v>
      </c>
      <c r="K231" s="1270">
        <v>0</v>
      </c>
      <c r="L231" s="1283">
        <v>0</v>
      </c>
    </row>
    <row r="232" spans="1:12" ht="36" customHeight="1" thickBot="1">
      <c r="A232" s="1641"/>
      <c r="B232" s="1276">
        <v>754</v>
      </c>
      <c r="C232" s="1277" t="s">
        <v>615</v>
      </c>
      <c r="D232" s="1299" t="s">
        <v>720</v>
      </c>
      <c r="E232" s="1159"/>
      <c r="F232" s="1627"/>
      <c r="G232" s="1166">
        <v>28860017</v>
      </c>
      <c r="H232" s="1643"/>
      <c r="I232" s="1300">
        <v>7768620.0499999998</v>
      </c>
      <c r="J232" s="1645"/>
      <c r="K232" s="1232">
        <v>0</v>
      </c>
      <c r="L232" s="1194">
        <f t="shared" si="6"/>
        <v>0.26918279535316975</v>
      </c>
    </row>
    <row r="233" spans="1:12" ht="32.1" customHeight="1">
      <c r="A233" s="1624" t="s">
        <v>808</v>
      </c>
      <c r="B233" s="1275" t="s">
        <v>371</v>
      </c>
      <c r="C233" s="1257" t="s">
        <v>372</v>
      </c>
      <c r="D233" s="1148" t="s">
        <v>742</v>
      </c>
      <c r="E233" s="1149">
        <v>297000</v>
      </c>
      <c r="F233" s="1626">
        <f>SUM(E233:E234)</f>
        <v>297000</v>
      </c>
      <c r="G233" s="1126">
        <v>297000</v>
      </c>
      <c r="H233" s="1626">
        <f>SUM(G233:G234)</f>
        <v>10179360</v>
      </c>
      <c r="I233" s="1163">
        <v>0</v>
      </c>
      <c r="J233" s="1626">
        <f>SUM(I233:I234)</f>
        <v>6253531.6399999997</v>
      </c>
      <c r="K233" s="1164">
        <v>0</v>
      </c>
      <c r="L233" s="1165">
        <v>0</v>
      </c>
    </row>
    <row r="234" spans="1:12" ht="36" customHeight="1" thickBot="1">
      <c r="A234" s="1625"/>
      <c r="B234" s="1289">
        <v>754</v>
      </c>
      <c r="C234" s="1301" t="s">
        <v>615</v>
      </c>
      <c r="D234" s="1299" t="s">
        <v>720</v>
      </c>
      <c r="E234" s="1124"/>
      <c r="F234" s="1627"/>
      <c r="G234" s="1127">
        <v>9882360</v>
      </c>
      <c r="H234" s="1627"/>
      <c r="I234" s="1302">
        <v>6253531.6399999997</v>
      </c>
      <c r="J234" s="1627"/>
      <c r="K234" s="1224">
        <v>0</v>
      </c>
      <c r="L234" s="1194">
        <f t="shared" si="6"/>
        <v>0.63279739252567202</v>
      </c>
    </row>
    <row r="235" spans="1:12" ht="45" customHeight="1" thickBot="1">
      <c r="A235" s="1303"/>
      <c r="B235" s="1304"/>
      <c r="C235" s="1305"/>
      <c r="D235" s="1306" t="s">
        <v>809</v>
      </c>
      <c r="E235" s="1307">
        <f t="shared" ref="E235:J235" si="7">SUM(E7:E234)</f>
        <v>80243000000</v>
      </c>
      <c r="F235" s="1307">
        <f t="shared" si="7"/>
        <v>80243000000</v>
      </c>
      <c r="G235" s="1307">
        <f t="shared" si="7"/>
        <v>80243000000</v>
      </c>
      <c r="H235" s="1307">
        <f t="shared" si="7"/>
        <v>80243000000</v>
      </c>
      <c r="I235" s="1307">
        <f t="shared" si="7"/>
        <v>31225965166.259998</v>
      </c>
      <c r="J235" s="1307">
        <f t="shared" si="7"/>
        <v>31225965166.260002</v>
      </c>
      <c r="K235" s="1308">
        <f>I235/E235</f>
        <v>0.38914254410054455</v>
      </c>
      <c r="L235" s="1309">
        <f t="shared" si="6"/>
        <v>0.38914254410054455</v>
      </c>
    </row>
    <row r="236" spans="1:12" ht="37.5" customHeight="1">
      <c r="F236" s="1315"/>
    </row>
    <row r="237" spans="1:12" ht="37.5" customHeight="1">
      <c r="J237" s="1319"/>
    </row>
    <row r="241" spans="9:11" ht="37.5" customHeight="1">
      <c r="I241" s="1317">
        <f>I240+I238</f>
        <v>0</v>
      </c>
    </row>
    <row r="245" spans="9:11" ht="37.5" customHeight="1">
      <c r="K245" s="1320"/>
    </row>
    <row r="248" spans="9:11" ht="37.5" customHeight="1">
      <c r="J248" s="1321"/>
    </row>
  </sheetData>
  <mergeCells count="237">
    <mergeCell ref="A2:L2"/>
    <mergeCell ref="K3:L3"/>
    <mergeCell ref="A4:A5"/>
    <mergeCell ref="B4:C5"/>
    <mergeCell ref="D4:D5"/>
    <mergeCell ref="E4:F4"/>
    <mergeCell ref="G4:H4"/>
    <mergeCell ref="I4:J4"/>
    <mergeCell ref="K4:L4"/>
    <mergeCell ref="A15:A16"/>
    <mergeCell ref="B15:B16"/>
    <mergeCell ref="C15:C16"/>
    <mergeCell ref="F15:F16"/>
    <mergeCell ref="H15:H16"/>
    <mergeCell ref="J15:J16"/>
    <mergeCell ref="A12:A14"/>
    <mergeCell ref="B12:B14"/>
    <mergeCell ref="C12:C14"/>
    <mergeCell ref="F12:F14"/>
    <mergeCell ref="H12:H14"/>
    <mergeCell ref="J12:J14"/>
    <mergeCell ref="A26:A28"/>
    <mergeCell ref="B26:B28"/>
    <mergeCell ref="C26:C28"/>
    <mergeCell ref="F26:F28"/>
    <mergeCell ref="H26:H28"/>
    <mergeCell ref="J26:J28"/>
    <mergeCell ref="A23:A25"/>
    <mergeCell ref="B23:B24"/>
    <mergeCell ref="C23:C24"/>
    <mergeCell ref="F23:F25"/>
    <mergeCell ref="H23:H25"/>
    <mergeCell ref="J23:J25"/>
    <mergeCell ref="A34:A42"/>
    <mergeCell ref="B34:B38"/>
    <mergeCell ref="C34:C38"/>
    <mergeCell ref="F34:F42"/>
    <mergeCell ref="H34:H42"/>
    <mergeCell ref="J34:J42"/>
    <mergeCell ref="B39:B41"/>
    <mergeCell ref="C39:C41"/>
    <mergeCell ref="A29:A33"/>
    <mergeCell ref="F29:F33"/>
    <mergeCell ref="H29:H33"/>
    <mergeCell ref="J29:J33"/>
    <mergeCell ref="B31:B33"/>
    <mergeCell ref="C31:C33"/>
    <mergeCell ref="A50:A53"/>
    <mergeCell ref="B50:B51"/>
    <mergeCell ref="C50:C51"/>
    <mergeCell ref="F50:F53"/>
    <mergeCell ref="H50:H53"/>
    <mergeCell ref="J50:J53"/>
    <mergeCell ref="B52:B53"/>
    <mergeCell ref="C52:C53"/>
    <mergeCell ref="A43:A48"/>
    <mergeCell ref="B43:B45"/>
    <mergeCell ref="C43:C45"/>
    <mergeCell ref="F43:F48"/>
    <mergeCell ref="H43:H48"/>
    <mergeCell ref="J43:J48"/>
    <mergeCell ref="B47:B48"/>
    <mergeCell ref="C47:C48"/>
    <mergeCell ref="A74:A80"/>
    <mergeCell ref="B74:B80"/>
    <mergeCell ref="C74:C80"/>
    <mergeCell ref="F74:F80"/>
    <mergeCell ref="H74:H80"/>
    <mergeCell ref="J74:J80"/>
    <mergeCell ref="A55:A58"/>
    <mergeCell ref="F55:F58"/>
    <mergeCell ref="H55:H58"/>
    <mergeCell ref="J55:J58"/>
    <mergeCell ref="B56:B58"/>
    <mergeCell ref="C56:C58"/>
    <mergeCell ref="A121:A126"/>
    <mergeCell ref="B121:B122"/>
    <mergeCell ref="C121:C122"/>
    <mergeCell ref="F121:F126"/>
    <mergeCell ref="H121:H126"/>
    <mergeCell ref="J121:J126"/>
    <mergeCell ref="B123:B126"/>
    <mergeCell ref="C123:C126"/>
    <mergeCell ref="A87:A104"/>
    <mergeCell ref="B87:B90"/>
    <mergeCell ref="C87:C90"/>
    <mergeCell ref="F87:F104"/>
    <mergeCell ref="H87:H104"/>
    <mergeCell ref="J87:J104"/>
    <mergeCell ref="B92:B95"/>
    <mergeCell ref="C92:C95"/>
    <mergeCell ref="B96:B104"/>
    <mergeCell ref="C96:C104"/>
    <mergeCell ref="A131:A135"/>
    <mergeCell ref="B131:B135"/>
    <mergeCell ref="C131:C135"/>
    <mergeCell ref="F131:F135"/>
    <mergeCell ref="H131:H135"/>
    <mergeCell ref="J131:J135"/>
    <mergeCell ref="A127:A130"/>
    <mergeCell ref="B127:B128"/>
    <mergeCell ref="C127:C128"/>
    <mergeCell ref="F127:F130"/>
    <mergeCell ref="H127:H130"/>
    <mergeCell ref="J127:J130"/>
    <mergeCell ref="B129:B130"/>
    <mergeCell ref="C129:C130"/>
    <mergeCell ref="A152:A161"/>
    <mergeCell ref="B152:B161"/>
    <mergeCell ref="C152:C161"/>
    <mergeCell ref="F152:F161"/>
    <mergeCell ref="H152:H161"/>
    <mergeCell ref="J152:J161"/>
    <mergeCell ref="A136:A151"/>
    <mergeCell ref="F136:F151"/>
    <mergeCell ref="H136:H151"/>
    <mergeCell ref="J136:J151"/>
    <mergeCell ref="B138:B142"/>
    <mergeCell ref="C138:C142"/>
    <mergeCell ref="B144:B151"/>
    <mergeCell ref="C144:C151"/>
    <mergeCell ref="A162:A164"/>
    <mergeCell ref="F162:F164"/>
    <mergeCell ref="H162:H164"/>
    <mergeCell ref="J162:J164"/>
    <mergeCell ref="A165:A172"/>
    <mergeCell ref="B165:B169"/>
    <mergeCell ref="C165:C169"/>
    <mergeCell ref="F165:F172"/>
    <mergeCell ref="H165:H172"/>
    <mergeCell ref="J165:J172"/>
    <mergeCell ref="A176:A177"/>
    <mergeCell ref="B176:B177"/>
    <mergeCell ref="C176:C177"/>
    <mergeCell ref="F176:F177"/>
    <mergeCell ref="H176:H177"/>
    <mergeCell ref="J176:J177"/>
    <mergeCell ref="B170:B172"/>
    <mergeCell ref="C170:C172"/>
    <mergeCell ref="A173:A175"/>
    <mergeCell ref="F173:F175"/>
    <mergeCell ref="H173:H175"/>
    <mergeCell ref="J173:J175"/>
    <mergeCell ref="A180:A184"/>
    <mergeCell ref="B180:B181"/>
    <mergeCell ref="C180:C181"/>
    <mergeCell ref="F180:F184"/>
    <mergeCell ref="H180:H184"/>
    <mergeCell ref="J180:J184"/>
    <mergeCell ref="B182:B184"/>
    <mergeCell ref="C182:C184"/>
    <mergeCell ref="A178:A179"/>
    <mergeCell ref="B178:B179"/>
    <mergeCell ref="C178:C179"/>
    <mergeCell ref="F178:F179"/>
    <mergeCell ref="H178:H179"/>
    <mergeCell ref="J178:J179"/>
    <mergeCell ref="A192:A194"/>
    <mergeCell ref="B192:B194"/>
    <mergeCell ref="C192:C194"/>
    <mergeCell ref="F192:F194"/>
    <mergeCell ref="H192:H194"/>
    <mergeCell ref="J192:J194"/>
    <mergeCell ref="A186:A187"/>
    <mergeCell ref="F186:F187"/>
    <mergeCell ref="H186:H187"/>
    <mergeCell ref="J186:J187"/>
    <mergeCell ref="A190:A191"/>
    <mergeCell ref="B190:B191"/>
    <mergeCell ref="C190:C191"/>
    <mergeCell ref="F190:F191"/>
    <mergeCell ref="H190:H191"/>
    <mergeCell ref="J190:J191"/>
    <mergeCell ref="A196:A197"/>
    <mergeCell ref="F196:F197"/>
    <mergeCell ref="H196:H197"/>
    <mergeCell ref="J196:J197"/>
    <mergeCell ref="A198:A199"/>
    <mergeCell ref="B198:B199"/>
    <mergeCell ref="C198:C199"/>
    <mergeCell ref="F198:F199"/>
    <mergeCell ref="H198:H199"/>
    <mergeCell ref="J198:J199"/>
    <mergeCell ref="A200:A202"/>
    <mergeCell ref="F200:F202"/>
    <mergeCell ref="H200:H202"/>
    <mergeCell ref="J200:J202"/>
    <mergeCell ref="A203:A204"/>
    <mergeCell ref="B203:B204"/>
    <mergeCell ref="C203:C204"/>
    <mergeCell ref="F203:F204"/>
    <mergeCell ref="H203:H204"/>
    <mergeCell ref="J203:J204"/>
    <mergeCell ref="A210:A214"/>
    <mergeCell ref="F210:F214"/>
    <mergeCell ref="H210:H214"/>
    <mergeCell ref="J210:J214"/>
    <mergeCell ref="B211:B213"/>
    <mergeCell ref="C211:C213"/>
    <mergeCell ref="A205:A209"/>
    <mergeCell ref="F205:F209"/>
    <mergeCell ref="H205:H209"/>
    <mergeCell ref="J205:J209"/>
    <mergeCell ref="B206:B207"/>
    <mergeCell ref="C206:C207"/>
    <mergeCell ref="B208:B209"/>
    <mergeCell ref="C208:C209"/>
    <mergeCell ref="A222:A223"/>
    <mergeCell ref="F222:F223"/>
    <mergeCell ref="H222:H223"/>
    <mergeCell ref="J222:J223"/>
    <mergeCell ref="A224:A226"/>
    <mergeCell ref="F224:F226"/>
    <mergeCell ref="H224:H226"/>
    <mergeCell ref="J224:J226"/>
    <mergeCell ref="A216:A217"/>
    <mergeCell ref="F216:F217"/>
    <mergeCell ref="H216:H217"/>
    <mergeCell ref="J216:J217"/>
    <mergeCell ref="A218:A221"/>
    <mergeCell ref="F218:F221"/>
    <mergeCell ref="H218:H221"/>
    <mergeCell ref="J218:J221"/>
    <mergeCell ref="B219:B220"/>
    <mergeCell ref="C219:C220"/>
    <mergeCell ref="A233:A234"/>
    <mergeCell ref="F233:F234"/>
    <mergeCell ref="H233:H234"/>
    <mergeCell ref="J233:J234"/>
    <mergeCell ref="A228:A230"/>
    <mergeCell ref="F228:F230"/>
    <mergeCell ref="H228:H230"/>
    <mergeCell ref="J228:J230"/>
    <mergeCell ref="A231:A232"/>
    <mergeCell ref="F231:F232"/>
    <mergeCell ref="H231:H232"/>
    <mergeCell ref="J231:J232"/>
  </mergeCells>
  <printOptions horizontalCentered="1"/>
  <pageMargins left="0.70866141732283472" right="0.70866141732283472" top="0.70866141732283472" bottom="0.59055118110236227" header="0.43307086614173229" footer="0.31496062992125984"/>
  <pageSetup paperSize="9" scale="50" firstPageNumber="66" orientation="landscape" useFirstPageNumber="1" r:id="rId1"/>
  <headerFooter alignWithMargins="0">
    <oddHeader>&amp;C&amp;"Arial,Normalny"&amp;18&amp;P</oddHeader>
  </headerFooter>
  <rowBreaks count="9" manualBreakCount="9">
    <brk id="33" max="11" man="1"/>
    <brk id="58" max="11" man="1"/>
    <brk id="80" max="11" man="1"/>
    <brk id="104" max="11" man="1"/>
    <brk id="126" max="11" man="1"/>
    <brk id="151" max="11" man="1"/>
    <brk id="175" max="11" man="1"/>
    <brk id="199" max="11" man="1"/>
    <brk id="223" max="11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4"/>
  <sheetViews>
    <sheetView showGridLines="0" zoomScale="80" zoomScaleNormal="80" zoomScaleSheetLayoutView="91" workbookViewId="0"/>
  </sheetViews>
  <sheetFormatPr defaultRowHeight="14.25"/>
  <cols>
    <col min="1" max="1" width="76.140625" style="1381" customWidth="1"/>
    <col min="2" max="3" width="14" style="1381" customWidth="1"/>
    <col min="4" max="4" width="16.140625" style="1381" customWidth="1"/>
    <col min="5" max="11" width="14.42578125" style="1384" customWidth="1"/>
    <col min="12" max="12" width="15.85546875" style="1384" customWidth="1"/>
    <col min="13" max="22" width="9.140625" style="1381"/>
    <col min="23" max="256" width="9.140625" style="1382"/>
    <col min="257" max="257" width="76.140625" style="1382" customWidth="1"/>
    <col min="258" max="259" width="14" style="1382" customWidth="1"/>
    <col min="260" max="260" width="16.140625" style="1382" customWidth="1"/>
    <col min="261" max="267" width="14.42578125" style="1382" customWidth="1"/>
    <col min="268" max="268" width="15.85546875" style="1382" customWidth="1"/>
    <col min="269" max="512" width="9.140625" style="1382"/>
    <col min="513" max="513" width="76.140625" style="1382" customWidth="1"/>
    <col min="514" max="515" width="14" style="1382" customWidth="1"/>
    <col min="516" max="516" width="16.140625" style="1382" customWidth="1"/>
    <col min="517" max="523" width="14.42578125" style="1382" customWidth="1"/>
    <col min="524" max="524" width="15.85546875" style="1382" customWidth="1"/>
    <col min="525" max="768" width="9.140625" style="1382"/>
    <col min="769" max="769" width="76.140625" style="1382" customWidth="1"/>
    <col min="770" max="771" width="14" style="1382" customWidth="1"/>
    <col min="772" max="772" width="16.140625" style="1382" customWidth="1"/>
    <col min="773" max="779" width="14.42578125" style="1382" customWidth="1"/>
    <col min="780" max="780" width="15.85546875" style="1382" customWidth="1"/>
    <col min="781" max="1024" width="9.140625" style="1382"/>
    <col min="1025" max="1025" width="76.140625" style="1382" customWidth="1"/>
    <col min="1026" max="1027" width="14" style="1382" customWidth="1"/>
    <col min="1028" max="1028" width="16.140625" style="1382" customWidth="1"/>
    <col min="1029" max="1035" width="14.42578125" style="1382" customWidth="1"/>
    <col min="1036" max="1036" width="15.85546875" style="1382" customWidth="1"/>
    <col min="1037" max="1280" width="9.140625" style="1382"/>
    <col min="1281" max="1281" width="76.140625" style="1382" customWidth="1"/>
    <col min="1282" max="1283" width="14" style="1382" customWidth="1"/>
    <col min="1284" max="1284" width="16.140625" style="1382" customWidth="1"/>
    <col min="1285" max="1291" width="14.42578125" style="1382" customWidth="1"/>
    <col min="1292" max="1292" width="15.85546875" style="1382" customWidth="1"/>
    <col min="1293" max="1536" width="9.140625" style="1382"/>
    <col min="1537" max="1537" width="76.140625" style="1382" customWidth="1"/>
    <col min="1538" max="1539" width="14" style="1382" customWidth="1"/>
    <col min="1540" max="1540" width="16.140625" style="1382" customWidth="1"/>
    <col min="1541" max="1547" width="14.42578125" style="1382" customWidth="1"/>
    <col min="1548" max="1548" width="15.85546875" style="1382" customWidth="1"/>
    <col min="1549" max="1792" width="9.140625" style="1382"/>
    <col min="1793" max="1793" width="76.140625" style="1382" customWidth="1"/>
    <col min="1794" max="1795" width="14" style="1382" customWidth="1"/>
    <col min="1796" max="1796" width="16.140625" style="1382" customWidth="1"/>
    <col min="1797" max="1803" width="14.42578125" style="1382" customWidth="1"/>
    <col min="1804" max="1804" width="15.85546875" style="1382" customWidth="1"/>
    <col min="1805" max="2048" width="9.140625" style="1382"/>
    <col min="2049" max="2049" width="76.140625" style="1382" customWidth="1"/>
    <col min="2050" max="2051" width="14" style="1382" customWidth="1"/>
    <col min="2052" max="2052" width="16.140625" style="1382" customWidth="1"/>
    <col min="2053" max="2059" width="14.42578125" style="1382" customWidth="1"/>
    <col min="2060" max="2060" width="15.85546875" style="1382" customWidth="1"/>
    <col min="2061" max="2304" width="9.140625" style="1382"/>
    <col min="2305" max="2305" width="76.140625" style="1382" customWidth="1"/>
    <col min="2306" max="2307" width="14" style="1382" customWidth="1"/>
    <col min="2308" max="2308" width="16.140625" style="1382" customWidth="1"/>
    <col min="2309" max="2315" width="14.42578125" style="1382" customWidth="1"/>
    <col min="2316" max="2316" width="15.85546875" style="1382" customWidth="1"/>
    <col min="2317" max="2560" width="9.140625" style="1382"/>
    <col min="2561" max="2561" width="76.140625" style="1382" customWidth="1"/>
    <col min="2562" max="2563" width="14" style="1382" customWidth="1"/>
    <col min="2564" max="2564" width="16.140625" style="1382" customWidth="1"/>
    <col min="2565" max="2571" width="14.42578125" style="1382" customWidth="1"/>
    <col min="2572" max="2572" width="15.85546875" style="1382" customWidth="1"/>
    <col min="2573" max="2816" width="9.140625" style="1382"/>
    <col min="2817" max="2817" width="76.140625" style="1382" customWidth="1"/>
    <col min="2818" max="2819" width="14" style="1382" customWidth="1"/>
    <col min="2820" max="2820" width="16.140625" style="1382" customWidth="1"/>
    <col min="2821" max="2827" width="14.42578125" style="1382" customWidth="1"/>
    <col min="2828" max="2828" width="15.85546875" style="1382" customWidth="1"/>
    <col min="2829" max="3072" width="9.140625" style="1382"/>
    <col min="3073" max="3073" width="76.140625" style="1382" customWidth="1"/>
    <col min="3074" max="3075" width="14" style="1382" customWidth="1"/>
    <col min="3076" max="3076" width="16.140625" style="1382" customWidth="1"/>
    <col min="3077" max="3083" width="14.42578125" style="1382" customWidth="1"/>
    <col min="3084" max="3084" width="15.85546875" style="1382" customWidth="1"/>
    <col min="3085" max="3328" width="9.140625" style="1382"/>
    <col min="3329" max="3329" width="76.140625" style="1382" customWidth="1"/>
    <col min="3330" max="3331" width="14" style="1382" customWidth="1"/>
    <col min="3332" max="3332" width="16.140625" style="1382" customWidth="1"/>
    <col min="3333" max="3339" width="14.42578125" style="1382" customWidth="1"/>
    <col min="3340" max="3340" width="15.85546875" style="1382" customWidth="1"/>
    <col min="3341" max="3584" width="9.140625" style="1382"/>
    <col min="3585" max="3585" width="76.140625" style="1382" customWidth="1"/>
    <col min="3586" max="3587" width="14" style="1382" customWidth="1"/>
    <col min="3588" max="3588" width="16.140625" style="1382" customWidth="1"/>
    <col min="3589" max="3595" width="14.42578125" style="1382" customWidth="1"/>
    <col min="3596" max="3596" width="15.85546875" style="1382" customWidth="1"/>
    <col min="3597" max="3840" width="9.140625" style="1382"/>
    <col min="3841" max="3841" width="76.140625" style="1382" customWidth="1"/>
    <col min="3842" max="3843" width="14" style="1382" customWidth="1"/>
    <col min="3844" max="3844" width="16.140625" style="1382" customWidth="1"/>
    <col min="3845" max="3851" width="14.42578125" style="1382" customWidth="1"/>
    <col min="3852" max="3852" width="15.85546875" style="1382" customWidth="1"/>
    <col min="3853" max="4096" width="9.140625" style="1382"/>
    <col min="4097" max="4097" width="76.140625" style="1382" customWidth="1"/>
    <col min="4098" max="4099" width="14" style="1382" customWidth="1"/>
    <col min="4100" max="4100" width="16.140625" style="1382" customWidth="1"/>
    <col min="4101" max="4107" width="14.42578125" style="1382" customWidth="1"/>
    <col min="4108" max="4108" width="15.85546875" style="1382" customWidth="1"/>
    <col min="4109" max="4352" width="9.140625" style="1382"/>
    <col min="4353" max="4353" width="76.140625" style="1382" customWidth="1"/>
    <col min="4354" max="4355" width="14" style="1382" customWidth="1"/>
    <col min="4356" max="4356" width="16.140625" style="1382" customWidth="1"/>
    <col min="4357" max="4363" width="14.42578125" style="1382" customWidth="1"/>
    <col min="4364" max="4364" width="15.85546875" style="1382" customWidth="1"/>
    <col min="4365" max="4608" width="9.140625" style="1382"/>
    <col min="4609" max="4609" width="76.140625" style="1382" customWidth="1"/>
    <col min="4610" max="4611" width="14" style="1382" customWidth="1"/>
    <col min="4612" max="4612" width="16.140625" style="1382" customWidth="1"/>
    <col min="4613" max="4619" width="14.42578125" style="1382" customWidth="1"/>
    <col min="4620" max="4620" width="15.85546875" style="1382" customWidth="1"/>
    <col min="4621" max="4864" width="9.140625" style="1382"/>
    <col min="4865" max="4865" width="76.140625" style="1382" customWidth="1"/>
    <col min="4866" max="4867" width="14" style="1382" customWidth="1"/>
    <col min="4868" max="4868" width="16.140625" style="1382" customWidth="1"/>
    <col min="4869" max="4875" width="14.42578125" style="1382" customWidth="1"/>
    <col min="4876" max="4876" width="15.85546875" style="1382" customWidth="1"/>
    <col min="4877" max="5120" width="9.140625" style="1382"/>
    <col min="5121" max="5121" width="76.140625" style="1382" customWidth="1"/>
    <col min="5122" max="5123" width="14" style="1382" customWidth="1"/>
    <col min="5124" max="5124" width="16.140625" style="1382" customWidth="1"/>
    <col min="5125" max="5131" width="14.42578125" style="1382" customWidth="1"/>
    <col min="5132" max="5132" width="15.85546875" style="1382" customWidth="1"/>
    <col min="5133" max="5376" width="9.140625" style="1382"/>
    <col min="5377" max="5377" width="76.140625" style="1382" customWidth="1"/>
    <col min="5378" max="5379" width="14" style="1382" customWidth="1"/>
    <col min="5380" max="5380" width="16.140625" style="1382" customWidth="1"/>
    <col min="5381" max="5387" width="14.42578125" style="1382" customWidth="1"/>
    <col min="5388" max="5388" width="15.85546875" style="1382" customWidth="1"/>
    <col min="5389" max="5632" width="9.140625" style="1382"/>
    <col min="5633" max="5633" width="76.140625" style="1382" customWidth="1"/>
    <col min="5634" max="5635" width="14" style="1382" customWidth="1"/>
    <col min="5636" max="5636" width="16.140625" style="1382" customWidth="1"/>
    <col min="5637" max="5643" width="14.42578125" style="1382" customWidth="1"/>
    <col min="5644" max="5644" width="15.85546875" style="1382" customWidth="1"/>
    <col min="5645" max="5888" width="9.140625" style="1382"/>
    <col min="5889" max="5889" width="76.140625" style="1382" customWidth="1"/>
    <col min="5890" max="5891" width="14" style="1382" customWidth="1"/>
    <col min="5892" max="5892" width="16.140625" style="1382" customWidth="1"/>
    <col min="5893" max="5899" width="14.42578125" style="1382" customWidth="1"/>
    <col min="5900" max="5900" width="15.85546875" style="1382" customWidth="1"/>
    <col min="5901" max="6144" width="9.140625" style="1382"/>
    <col min="6145" max="6145" width="76.140625" style="1382" customWidth="1"/>
    <col min="6146" max="6147" width="14" style="1382" customWidth="1"/>
    <col min="6148" max="6148" width="16.140625" style="1382" customWidth="1"/>
    <col min="6149" max="6155" width="14.42578125" style="1382" customWidth="1"/>
    <col min="6156" max="6156" width="15.85546875" style="1382" customWidth="1"/>
    <col min="6157" max="6400" width="9.140625" style="1382"/>
    <col min="6401" max="6401" width="76.140625" style="1382" customWidth="1"/>
    <col min="6402" max="6403" width="14" style="1382" customWidth="1"/>
    <col min="6404" max="6404" width="16.140625" style="1382" customWidth="1"/>
    <col min="6405" max="6411" width="14.42578125" style="1382" customWidth="1"/>
    <col min="6412" max="6412" width="15.85546875" style="1382" customWidth="1"/>
    <col min="6413" max="6656" width="9.140625" style="1382"/>
    <col min="6657" max="6657" width="76.140625" style="1382" customWidth="1"/>
    <col min="6658" max="6659" width="14" style="1382" customWidth="1"/>
    <col min="6660" max="6660" width="16.140625" style="1382" customWidth="1"/>
    <col min="6661" max="6667" width="14.42578125" style="1382" customWidth="1"/>
    <col min="6668" max="6668" width="15.85546875" style="1382" customWidth="1"/>
    <col min="6669" max="6912" width="9.140625" style="1382"/>
    <col min="6913" max="6913" width="76.140625" style="1382" customWidth="1"/>
    <col min="6914" max="6915" width="14" style="1382" customWidth="1"/>
    <col min="6916" max="6916" width="16.140625" style="1382" customWidth="1"/>
    <col min="6917" max="6923" width="14.42578125" style="1382" customWidth="1"/>
    <col min="6924" max="6924" width="15.85546875" style="1382" customWidth="1"/>
    <col min="6925" max="7168" width="9.140625" style="1382"/>
    <col min="7169" max="7169" width="76.140625" style="1382" customWidth="1"/>
    <col min="7170" max="7171" width="14" style="1382" customWidth="1"/>
    <col min="7172" max="7172" width="16.140625" style="1382" customWidth="1"/>
    <col min="7173" max="7179" width="14.42578125" style="1382" customWidth="1"/>
    <col min="7180" max="7180" width="15.85546875" style="1382" customWidth="1"/>
    <col min="7181" max="7424" width="9.140625" style="1382"/>
    <col min="7425" max="7425" width="76.140625" style="1382" customWidth="1"/>
    <col min="7426" max="7427" width="14" style="1382" customWidth="1"/>
    <col min="7428" max="7428" width="16.140625" style="1382" customWidth="1"/>
    <col min="7429" max="7435" width="14.42578125" style="1382" customWidth="1"/>
    <col min="7436" max="7436" width="15.85546875" style="1382" customWidth="1"/>
    <col min="7437" max="7680" width="9.140625" style="1382"/>
    <col min="7681" max="7681" width="76.140625" style="1382" customWidth="1"/>
    <col min="7682" max="7683" width="14" style="1382" customWidth="1"/>
    <col min="7684" max="7684" width="16.140625" style="1382" customWidth="1"/>
    <col min="7685" max="7691" width="14.42578125" style="1382" customWidth="1"/>
    <col min="7692" max="7692" width="15.85546875" style="1382" customWidth="1"/>
    <col min="7693" max="7936" width="9.140625" style="1382"/>
    <col min="7937" max="7937" width="76.140625" style="1382" customWidth="1"/>
    <col min="7938" max="7939" width="14" style="1382" customWidth="1"/>
    <col min="7940" max="7940" width="16.140625" style="1382" customWidth="1"/>
    <col min="7941" max="7947" width="14.42578125" style="1382" customWidth="1"/>
    <col min="7948" max="7948" width="15.85546875" style="1382" customWidth="1"/>
    <col min="7949" max="8192" width="9.140625" style="1382"/>
    <col min="8193" max="8193" width="76.140625" style="1382" customWidth="1"/>
    <col min="8194" max="8195" width="14" style="1382" customWidth="1"/>
    <col min="8196" max="8196" width="16.140625" style="1382" customWidth="1"/>
    <col min="8197" max="8203" width="14.42578125" style="1382" customWidth="1"/>
    <col min="8204" max="8204" width="15.85546875" style="1382" customWidth="1"/>
    <col min="8205" max="8448" width="9.140625" style="1382"/>
    <col min="8449" max="8449" width="76.140625" style="1382" customWidth="1"/>
    <col min="8450" max="8451" width="14" style="1382" customWidth="1"/>
    <col min="8452" max="8452" width="16.140625" style="1382" customWidth="1"/>
    <col min="8453" max="8459" width="14.42578125" style="1382" customWidth="1"/>
    <col min="8460" max="8460" width="15.85546875" style="1382" customWidth="1"/>
    <col min="8461" max="8704" width="9.140625" style="1382"/>
    <col min="8705" max="8705" width="76.140625" style="1382" customWidth="1"/>
    <col min="8706" max="8707" width="14" style="1382" customWidth="1"/>
    <col min="8708" max="8708" width="16.140625" style="1382" customWidth="1"/>
    <col min="8709" max="8715" width="14.42578125" style="1382" customWidth="1"/>
    <col min="8716" max="8716" width="15.85546875" style="1382" customWidth="1"/>
    <col min="8717" max="8960" width="9.140625" style="1382"/>
    <col min="8961" max="8961" width="76.140625" style="1382" customWidth="1"/>
    <col min="8962" max="8963" width="14" style="1382" customWidth="1"/>
    <col min="8964" max="8964" width="16.140625" style="1382" customWidth="1"/>
    <col min="8965" max="8971" width="14.42578125" style="1382" customWidth="1"/>
    <col min="8972" max="8972" width="15.85546875" style="1382" customWidth="1"/>
    <col min="8973" max="9216" width="9.140625" style="1382"/>
    <col min="9217" max="9217" width="76.140625" style="1382" customWidth="1"/>
    <col min="9218" max="9219" width="14" style="1382" customWidth="1"/>
    <col min="9220" max="9220" width="16.140625" style="1382" customWidth="1"/>
    <col min="9221" max="9227" width="14.42578125" style="1382" customWidth="1"/>
    <col min="9228" max="9228" width="15.85546875" style="1382" customWidth="1"/>
    <col min="9229" max="9472" width="9.140625" style="1382"/>
    <col min="9473" max="9473" width="76.140625" style="1382" customWidth="1"/>
    <col min="9474" max="9475" width="14" style="1382" customWidth="1"/>
    <col min="9476" max="9476" width="16.140625" style="1382" customWidth="1"/>
    <col min="9477" max="9483" width="14.42578125" style="1382" customWidth="1"/>
    <col min="9484" max="9484" width="15.85546875" style="1382" customWidth="1"/>
    <col min="9485" max="9728" width="9.140625" style="1382"/>
    <col min="9729" max="9729" width="76.140625" style="1382" customWidth="1"/>
    <col min="9730" max="9731" width="14" style="1382" customWidth="1"/>
    <col min="9732" max="9732" width="16.140625" style="1382" customWidth="1"/>
    <col min="9733" max="9739" width="14.42578125" style="1382" customWidth="1"/>
    <col min="9740" max="9740" width="15.85546875" style="1382" customWidth="1"/>
    <col min="9741" max="9984" width="9.140625" style="1382"/>
    <col min="9985" max="9985" width="76.140625" style="1382" customWidth="1"/>
    <col min="9986" max="9987" width="14" style="1382" customWidth="1"/>
    <col min="9988" max="9988" width="16.140625" style="1382" customWidth="1"/>
    <col min="9989" max="9995" width="14.42578125" style="1382" customWidth="1"/>
    <col min="9996" max="9996" width="15.85546875" style="1382" customWidth="1"/>
    <col min="9997" max="10240" width="9.140625" style="1382"/>
    <col min="10241" max="10241" width="76.140625" style="1382" customWidth="1"/>
    <col min="10242" max="10243" width="14" style="1382" customWidth="1"/>
    <col min="10244" max="10244" width="16.140625" style="1382" customWidth="1"/>
    <col min="10245" max="10251" width="14.42578125" style="1382" customWidth="1"/>
    <col min="10252" max="10252" width="15.85546875" style="1382" customWidth="1"/>
    <col min="10253" max="10496" width="9.140625" style="1382"/>
    <col min="10497" max="10497" width="76.140625" style="1382" customWidth="1"/>
    <col min="10498" max="10499" width="14" style="1382" customWidth="1"/>
    <col min="10500" max="10500" width="16.140625" style="1382" customWidth="1"/>
    <col min="10501" max="10507" width="14.42578125" style="1382" customWidth="1"/>
    <col min="10508" max="10508" width="15.85546875" style="1382" customWidth="1"/>
    <col min="10509" max="10752" width="9.140625" style="1382"/>
    <col min="10753" max="10753" width="76.140625" style="1382" customWidth="1"/>
    <col min="10754" max="10755" width="14" style="1382" customWidth="1"/>
    <col min="10756" max="10756" width="16.140625" style="1382" customWidth="1"/>
    <col min="10757" max="10763" width="14.42578125" style="1382" customWidth="1"/>
    <col min="10764" max="10764" width="15.85546875" style="1382" customWidth="1"/>
    <col min="10765" max="11008" width="9.140625" style="1382"/>
    <col min="11009" max="11009" width="76.140625" style="1382" customWidth="1"/>
    <col min="11010" max="11011" width="14" style="1382" customWidth="1"/>
    <col min="11012" max="11012" width="16.140625" style="1382" customWidth="1"/>
    <col min="11013" max="11019" width="14.42578125" style="1382" customWidth="1"/>
    <col min="11020" max="11020" width="15.85546875" style="1382" customWidth="1"/>
    <col min="11021" max="11264" width="9.140625" style="1382"/>
    <col min="11265" max="11265" width="76.140625" style="1382" customWidth="1"/>
    <col min="11266" max="11267" width="14" style="1382" customWidth="1"/>
    <col min="11268" max="11268" width="16.140625" style="1382" customWidth="1"/>
    <col min="11269" max="11275" width="14.42578125" style="1382" customWidth="1"/>
    <col min="11276" max="11276" width="15.85546875" style="1382" customWidth="1"/>
    <col min="11277" max="11520" width="9.140625" style="1382"/>
    <col min="11521" max="11521" width="76.140625" style="1382" customWidth="1"/>
    <col min="11522" max="11523" width="14" style="1382" customWidth="1"/>
    <col min="11524" max="11524" width="16.140625" style="1382" customWidth="1"/>
    <col min="11525" max="11531" width="14.42578125" style="1382" customWidth="1"/>
    <col min="11532" max="11532" width="15.85546875" style="1382" customWidth="1"/>
    <col min="11533" max="11776" width="9.140625" style="1382"/>
    <col min="11777" max="11777" width="76.140625" style="1382" customWidth="1"/>
    <col min="11778" max="11779" width="14" style="1382" customWidth="1"/>
    <col min="11780" max="11780" width="16.140625" style="1382" customWidth="1"/>
    <col min="11781" max="11787" width="14.42578125" style="1382" customWidth="1"/>
    <col min="11788" max="11788" width="15.85546875" style="1382" customWidth="1"/>
    <col min="11789" max="12032" width="9.140625" style="1382"/>
    <col min="12033" max="12033" width="76.140625" style="1382" customWidth="1"/>
    <col min="12034" max="12035" width="14" style="1382" customWidth="1"/>
    <col min="12036" max="12036" width="16.140625" style="1382" customWidth="1"/>
    <col min="12037" max="12043" width="14.42578125" style="1382" customWidth="1"/>
    <col min="12044" max="12044" width="15.85546875" style="1382" customWidth="1"/>
    <col min="12045" max="12288" width="9.140625" style="1382"/>
    <col min="12289" max="12289" width="76.140625" style="1382" customWidth="1"/>
    <col min="12290" max="12291" width="14" style="1382" customWidth="1"/>
    <col min="12292" max="12292" width="16.140625" style="1382" customWidth="1"/>
    <col min="12293" max="12299" width="14.42578125" style="1382" customWidth="1"/>
    <col min="12300" max="12300" width="15.85546875" style="1382" customWidth="1"/>
    <col min="12301" max="12544" width="9.140625" style="1382"/>
    <col min="12545" max="12545" width="76.140625" style="1382" customWidth="1"/>
    <col min="12546" max="12547" width="14" style="1382" customWidth="1"/>
    <col min="12548" max="12548" width="16.140625" style="1382" customWidth="1"/>
    <col min="12549" max="12555" width="14.42578125" style="1382" customWidth="1"/>
    <col min="12556" max="12556" width="15.85546875" style="1382" customWidth="1"/>
    <col min="12557" max="12800" width="9.140625" style="1382"/>
    <col min="12801" max="12801" width="76.140625" style="1382" customWidth="1"/>
    <col min="12802" max="12803" width="14" style="1382" customWidth="1"/>
    <col min="12804" max="12804" width="16.140625" style="1382" customWidth="1"/>
    <col min="12805" max="12811" width="14.42578125" style="1382" customWidth="1"/>
    <col min="12812" max="12812" width="15.85546875" style="1382" customWidth="1"/>
    <col min="12813" max="13056" width="9.140625" style="1382"/>
    <col min="13057" max="13057" width="76.140625" style="1382" customWidth="1"/>
    <col min="13058" max="13059" width="14" style="1382" customWidth="1"/>
    <col min="13060" max="13060" width="16.140625" style="1382" customWidth="1"/>
    <col min="13061" max="13067" width="14.42578125" style="1382" customWidth="1"/>
    <col min="13068" max="13068" width="15.85546875" style="1382" customWidth="1"/>
    <col min="13069" max="13312" width="9.140625" style="1382"/>
    <col min="13313" max="13313" width="76.140625" style="1382" customWidth="1"/>
    <col min="13314" max="13315" width="14" style="1382" customWidth="1"/>
    <col min="13316" max="13316" width="16.140625" style="1382" customWidth="1"/>
    <col min="13317" max="13323" width="14.42578125" style="1382" customWidth="1"/>
    <col min="13324" max="13324" width="15.85546875" style="1382" customWidth="1"/>
    <col min="13325" max="13568" width="9.140625" style="1382"/>
    <col min="13569" max="13569" width="76.140625" style="1382" customWidth="1"/>
    <col min="13570" max="13571" width="14" style="1382" customWidth="1"/>
    <col min="13572" max="13572" width="16.140625" style="1382" customWidth="1"/>
    <col min="13573" max="13579" width="14.42578125" style="1382" customWidth="1"/>
    <col min="13580" max="13580" width="15.85546875" style="1382" customWidth="1"/>
    <col min="13581" max="13824" width="9.140625" style="1382"/>
    <col min="13825" max="13825" width="76.140625" style="1382" customWidth="1"/>
    <col min="13826" max="13827" width="14" style="1382" customWidth="1"/>
    <col min="13828" max="13828" width="16.140625" style="1382" customWidth="1"/>
    <col min="13829" max="13835" width="14.42578125" style="1382" customWidth="1"/>
    <col min="13836" max="13836" width="15.85546875" style="1382" customWidth="1"/>
    <col min="13837" max="14080" width="9.140625" style="1382"/>
    <col min="14081" max="14081" width="76.140625" style="1382" customWidth="1"/>
    <col min="14082" max="14083" width="14" style="1382" customWidth="1"/>
    <col min="14084" max="14084" width="16.140625" style="1382" customWidth="1"/>
    <col min="14085" max="14091" width="14.42578125" style="1382" customWidth="1"/>
    <col min="14092" max="14092" width="15.85546875" style="1382" customWidth="1"/>
    <col min="14093" max="14336" width="9.140625" style="1382"/>
    <col min="14337" max="14337" width="76.140625" style="1382" customWidth="1"/>
    <col min="14338" max="14339" width="14" style="1382" customWidth="1"/>
    <col min="14340" max="14340" width="16.140625" style="1382" customWidth="1"/>
    <col min="14341" max="14347" width="14.42578125" style="1382" customWidth="1"/>
    <col min="14348" max="14348" width="15.85546875" style="1382" customWidth="1"/>
    <col min="14349" max="14592" width="9.140625" style="1382"/>
    <col min="14593" max="14593" width="76.140625" style="1382" customWidth="1"/>
    <col min="14594" max="14595" width="14" style="1382" customWidth="1"/>
    <col min="14596" max="14596" width="16.140625" style="1382" customWidth="1"/>
    <col min="14597" max="14603" width="14.42578125" style="1382" customWidth="1"/>
    <col min="14604" max="14604" width="15.85546875" style="1382" customWidth="1"/>
    <col min="14605" max="14848" width="9.140625" style="1382"/>
    <col min="14849" max="14849" width="76.140625" style="1382" customWidth="1"/>
    <col min="14850" max="14851" width="14" style="1382" customWidth="1"/>
    <col min="14852" max="14852" width="16.140625" style="1382" customWidth="1"/>
    <col min="14853" max="14859" width="14.42578125" style="1382" customWidth="1"/>
    <col min="14860" max="14860" width="15.85546875" style="1382" customWidth="1"/>
    <col min="14861" max="15104" width="9.140625" style="1382"/>
    <col min="15105" max="15105" width="76.140625" style="1382" customWidth="1"/>
    <col min="15106" max="15107" width="14" style="1382" customWidth="1"/>
    <col min="15108" max="15108" width="16.140625" style="1382" customWidth="1"/>
    <col min="15109" max="15115" width="14.42578125" style="1382" customWidth="1"/>
    <col min="15116" max="15116" width="15.85546875" style="1382" customWidth="1"/>
    <col min="15117" max="15360" width="9.140625" style="1382"/>
    <col min="15361" max="15361" width="76.140625" style="1382" customWidth="1"/>
    <col min="15362" max="15363" width="14" style="1382" customWidth="1"/>
    <col min="15364" max="15364" width="16.140625" style="1382" customWidth="1"/>
    <col min="15365" max="15371" width="14.42578125" style="1382" customWidth="1"/>
    <col min="15372" max="15372" width="15.85546875" style="1382" customWidth="1"/>
    <col min="15373" max="15616" width="9.140625" style="1382"/>
    <col min="15617" max="15617" width="76.140625" style="1382" customWidth="1"/>
    <col min="15618" max="15619" width="14" style="1382" customWidth="1"/>
    <col min="15620" max="15620" width="16.140625" style="1382" customWidth="1"/>
    <col min="15621" max="15627" width="14.42578125" style="1382" customWidth="1"/>
    <col min="15628" max="15628" width="15.85546875" style="1382" customWidth="1"/>
    <col min="15629" max="15872" width="9.140625" style="1382"/>
    <col min="15873" max="15873" width="76.140625" style="1382" customWidth="1"/>
    <col min="15874" max="15875" width="14" style="1382" customWidth="1"/>
    <col min="15876" max="15876" width="16.140625" style="1382" customWidth="1"/>
    <col min="15877" max="15883" width="14.42578125" style="1382" customWidth="1"/>
    <col min="15884" max="15884" width="15.85546875" style="1382" customWidth="1"/>
    <col min="15885" max="16128" width="9.140625" style="1382"/>
    <col min="16129" max="16129" width="76.140625" style="1382" customWidth="1"/>
    <col min="16130" max="16131" width="14" style="1382" customWidth="1"/>
    <col min="16132" max="16132" width="16.140625" style="1382" customWidth="1"/>
    <col min="16133" max="16139" width="14.42578125" style="1382" customWidth="1"/>
    <col min="16140" max="16140" width="15.85546875" style="1382" customWidth="1"/>
    <col min="16141" max="16384" width="9.140625" style="1382"/>
  </cols>
  <sheetData>
    <row r="1" spans="1:22" s="1329" customFormat="1" ht="16.5">
      <c r="A1" s="1322" t="s">
        <v>810</v>
      </c>
      <c r="B1" s="1323"/>
      <c r="C1" s="1324"/>
      <c r="D1" s="1325"/>
      <c r="E1" s="1326"/>
      <c r="F1" s="1326"/>
      <c r="G1" s="1327"/>
      <c r="H1" s="1327"/>
      <c r="I1" s="1327"/>
      <c r="J1" s="1327"/>
      <c r="K1" s="1327"/>
      <c r="L1" s="1328"/>
    </row>
    <row r="2" spans="1:22" s="1330" customFormat="1" ht="16.5">
      <c r="A2" s="1755" t="s">
        <v>811</v>
      </c>
      <c r="B2" s="1755"/>
      <c r="C2" s="1755"/>
      <c r="D2" s="1755"/>
      <c r="E2" s="1755"/>
      <c r="F2" s="1755"/>
      <c r="G2" s="1755"/>
      <c r="H2" s="1755"/>
      <c r="I2" s="1755"/>
      <c r="J2" s="1755"/>
      <c r="K2" s="1755"/>
      <c r="L2" s="1755"/>
    </row>
    <row r="3" spans="1:22" s="1330" customFormat="1" ht="16.5">
      <c r="A3" s="1331"/>
      <c r="B3" s="1332"/>
      <c r="C3" s="1332"/>
      <c r="D3" s="1332"/>
      <c r="E3" s="1332"/>
      <c r="F3" s="1332"/>
      <c r="G3" s="1332"/>
      <c r="H3" s="1332"/>
      <c r="I3" s="1332"/>
      <c r="J3" s="1332"/>
      <c r="K3" s="1332"/>
      <c r="L3" s="1332"/>
    </row>
    <row r="4" spans="1:22" s="1337" customFormat="1" ht="12.75" customHeight="1">
      <c r="A4" s="1333"/>
      <c r="B4" s="1333"/>
      <c r="C4" s="1333"/>
      <c r="D4" s="1333"/>
      <c r="E4" s="1334"/>
      <c r="F4" s="1335"/>
      <c r="G4" s="1334"/>
      <c r="H4" s="1334"/>
      <c r="I4" s="1334"/>
      <c r="J4" s="1334"/>
      <c r="K4" s="1334"/>
      <c r="L4" s="1335" t="s">
        <v>812</v>
      </c>
      <c r="M4" s="1336"/>
      <c r="N4" s="1336"/>
      <c r="O4" s="1336"/>
      <c r="P4" s="1336"/>
      <c r="Q4" s="1336"/>
      <c r="R4" s="1336"/>
      <c r="S4" s="1336"/>
      <c r="T4" s="1336"/>
      <c r="U4" s="1336"/>
      <c r="V4" s="1336"/>
    </row>
    <row r="5" spans="1:22" s="1337" customFormat="1" ht="21.75" customHeight="1">
      <c r="A5" s="1756" t="s">
        <v>813</v>
      </c>
      <c r="B5" s="1759" t="s">
        <v>814</v>
      </c>
      <c r="C5" s="1760"/>
      <c r="D5" s="1761" t="s">
        <v>815</v>
      </c>
      <c r="E5" s="1761"/>
      <c r="F5" s="1761"/>
      <c r="G5" s="1761"/>
      <c r="H5" s="1761"/>
      <c r="I5" s="1761"/>
      <c r="J5" s="1761"/>
      <c r="K5" s="1761"/>
      <c r="L5" s="1762" t="s">
        <v>816</v>
      </c>
      <c r="M5" s="1336"/>
      <c r="N5" s="1336"/>
      <c r="O5" s="1336"/>
      <c r="P5" s="1336"/>
      <c r="Q5" s="1336"/>
      <c r="R5" s="1336"/>
      <c r="S5" s="1336"/>
      <c r="T5" s="1336"/>
      <c r="U5" s="1336"/>
      <c r="V5" s="1336"/>
    </row>
    <row r="6" spans="1:22" s="1337" customFormat="1" ht="11.25" customHeight="1">
      <c r="A6" s="1757"/>
      <c r="B6" s="1756" t="s">
        <v>817</v>
      </c>
      <c r="C6" s="1765" t="s">
        <v>818</v>
      </c>
      <c r="D6" s="1768">
        <v>2017</v>
      </c>
      <c r="E6" s="1768">
        <v>2016</v>
      </c>
      <c r="F6" s="1768">
        <v>2015</v>
      </c>
      <c r="G6" s="1751">
        <v>2014</v>
      </c>
      <c r="H6" s="1751">
        <v>2013</v>
      </c>
      <c r="I6" s="1751">
        <v>2012</v>
      </c>
      <c r="J6" s="1751">
        <v>2011</v>
      </c>
      <c r="K6" s="1751">
        <v>2010</v>
      </c>
      <c r="L6" s="1763"/>
      <c r="M6" s="1336"/>
      <c r="N6" s="1336"/>
      <c r="O6" s="1336"/>
      <c r="P6" s="1336"/>
      <c r="Q6" s="1336"/>
      <c r="R6" s="1336"/>
      <c r="S6" s="1336"/>
      <c r="T6" s="1336"/>
      <c r="U6" s="1336"/>
      <c r="V6" s="1336"/>
    </row>
    <row r="7" spans="1:22" s="1337" customFormat="1" ht="12" customHeight="1">
      <c r="A7" s="1757"/>
      <c r="B7" s="1757"/>
      <c r="C7" s="1766"/>
      <c r="D7" s="1769"/>
      <c r="E7" s="1769"/>
      <c r="F7" s="1769"/>
      <c r="G7" s="1752"/>
      <c r="H7" s="1752"/>
      <c r="I7" s="1752"/>
      <c r="J7" s="1752"/>
      <c r="K7" s="1752"/>
      <c r="L7" s="1763"/>
      <c r="M7" s="1336"/>
      <c r="N7" s="1336"/>
      <c r="O7" s="1336"/>
      <c r="P7" s="1336"/>
      <c r="Q7" s="1336"/>
      <c r="R7" s="1336"/>
      <c r="S7" s="1336"/>
      <c r="T7" s="1336"/>
      <c r="U7" s="1336"/>
      <c r="V7" s="1336"/>
    </row>
    <row r="8" spans="1:22" s="1337" customFormat="1" ht="12" customHeight="1">
      <c r="A8" s="1757"/>
      <c r="B8" s="1757"/>
      <c r="C8" s="1766"/>
      <c r="D8" s="1769"/>
      <c r="E8" s="1769"/>
      <c r="F8" s="1769"/>
      <c r="G8" s="1752"/>
      <c r="H8" s="1752"/>
      <c r="I8" s="1752"/>
      <c r="J8" s="1752"/>
      <c r="K8" s="1752"/>
      <c r="L8" s="1763"/>
      <c r="M8" s="1336"/>
      <c r="N8" s="1336"/>
      <c r="O8" s="1336"/>
      <c r="P8" s="1336"/>
      <c r="Q8" s="1336"/>
      <c r="R8" s="1336"/>
      <c r="S8" s="1336"/>
      <c r="T8" s="1336"/>
      <c r="U8" s="1336"/>
      <c r="V8" s="1336"/>
    </row>
    <row r="9" spans="1:22" s="1337" customFormat="1" ht="12" customHeight="1">
      <c r="A9" s="1757"/>
      <c r="B9" s="1757"/>
      <c r="C9" s="1766"/>
      <c r="D9" s="1769"/>
      <c r="E9" s="1769"/>
      <c r="F9" s="1769"/>
      <c r="G9" s="1752"/>
      <c r="H9" s="1752"/>
      <c r="I9" s="1752"/>
      <c r="J9" s="1752"/>
      <c r="K9" s="1752"/>
      <c r="L9" s="1763"/>
      <c r="M9" s="1336"/>
      <c r="N9" s="1336"/>
      <c r="O9" s="1336"/>
      <c r="P9" s="1336"/>
      <c r="Q9" s="1336"/>
      <c r="R9" s="1336"/>
      <c r="S9" s="1336"/>
      <c r="T9" s="1336"/>
      <c r="U9" s="1336"/>
      <c r="V9" s="1336"/>
    </row>
    <row r="10" spans="1:22" s="1337" customFormat="1" ht="29.1" customHeight="1">
      <c r="A10" s="1758"/>
      <c r="B10" s="1758"/>
      <c r="C10" s="1767"/>
      <c r="D10" s="1770"/>
      <c r="E10" s="1770"/>
      <c r="F10" s="1770"/>
      <c r="G10" s="1753"/>
      <c r="H10" s="1753"/>
      <c r="I10" s="1753"/>
      <c r="J10" s="1753"/>
      <c r="K10" s="1753"/>
      <c r="L10" s="1764"/>
      <c r="M10" s="1336"/>
      <c r="N10" s="1336"/>
      <c r="O10" s="1336"/>
      <c r="P10" s="1336"/>
      <c r="Q10" s="1336"/>
      <c r="R10" s="1336"/>
      <c r="S10" s="1336"/>
      <c r="T10" s="1336"/>
      <c r="U10" s="1336"/>
      <c r="V10" s="1336"/>
    </row>
    <row r="11" spans="1:22" s="1343" customFormat="1" ht="12.75">
      <c r="A11" s="1338">
        <v>1</v>
      </c>
      <c r="B11" s="1338">
        <v>2</v>
      </c>
      <c r="C11" s="1339">
        <v>3</v>
      </c>
      <c r="D11" s="1340">
        <v>5</v>
      </c>
      <c r="E11" s="1341">
        <v>6</v>
      </c>
      <c r="F11" s="1340">
        <v>7</v>
      </c>
      <c r="G11" s="1340">
        <v>8</v>
      </c>
      <c r="H11" s="1341">
        <v>9</v>
      </c>
      <c r="I11" s="1340">
        <v>10</v>
      </c>
      <c r="J11" s="1340">
        <v>11</v>
      </c>
      <c r="K11" s="1341">
        <v>12</v>
      </c>
      <c r="L11" s="1340">
        <v>13</v>
      </c>
      <c r="M11" s="1342"/>
      <c r="N11" s="1342"/>
      <c r="O11" s="1342"/>
      <c r="P11" s="1342"/>
      <c r="Q11" s="1342"/>
      <c r="R11" s="1342"/>
      <c r="S11" s="1342"/>
      <c r="T11" s="1342"/>
      <c r="U11" s="1342"/>
      <c r="V11" s="1342"/>
    </row>
    <row r="12" spans="1:22" s="1343" customFormat="1" ht="24" customHeight="1">
      <c r="A12" s="1344" t="s">
        <v>723</v>
      </c>
      <c r="B12" s="1338">
        <v>16</v>
      </c>
      <c r="C12" s="1338">
        <v>750</v>
      </c>
      <c r="D12" s="1345">
        <v>541580.41</v>
      </c>
      <c r="E12" s="1345">
        <v>0</v>
      </c>
      <c r="F12" s="1345">
        <v>0</v>
      </c>
      <c r="G12" s="1345">
        <v>0</v>
      </c>
      <c r="H12" s="1345">
        <v>0</v>
      </c>
      <c r="I12" s="1345">
        <v>0</v>
      </c>
      <c r="J12" s="1345">
        <v>0</v>
      </c>
      <c r="K12" s="1345">
        <v>0</v>
      </c>
      <c r="L12" s="1345">
        <v>0</v>
      </c>
      <c r="M12" s="1342"/>
      <c r="N12" s="1342"/>
      <c r="O12" s="1342"/>
      <c r="P12" s="1342"/>
      <c r="Q12" s="1342"/>
      <c r="R12" s="1342"/>
      <c r="S12" s="1342"/>
      <c r="T12" s="1342"/>
      <c r="U12" s="1342"/>
      <c r="V12" s="1342"/>
    </row>
    <row r="13" spans="1:22" s="1347" customFormat="1" ht="24.6" customHeight="1">
      <c r="A13" s="1344" t="s">
        <v>723</v>
      </c>
      <c r="B13" s="1346">
        <v>17</v>
      </c>
      <c r="C13" s="1338">
        <v>750</v>
      </c>
      <c r="D13" s="1345">
        <v>2151758.35</v>
      </c>
      <c r="E13" s="1345">
        <v>79872.009999999995</v>
      </c>
      <c r="F13" s="1345">
        <v>0</v>
      </c>
      <c r="G13" s="1345">
        <v>0</v>
      </c>
      <c r="H13" s="1345">
        <v>0</v>
      </c>
      <c r="I13" s="1345">
        <v>0</v>
      </c>
      <c r="J13" s="1345">
        <v>0</v>
      </c>
      <c r="K13" s="1345">
        <v>0</v>
      </c>
      <c r="L13" s="1345">
        <v>0</v>
      </c>
    </row>
    <row r="14" spans="1:22" s="1347" customFormat="1" ht="24.6" customHeight="1">
      <c r="A14" s="1344" t="s">
        <v>724</v>
      </c>
      <c r="B14" s="1346">
        <v>19</v>
      </c>
      <c r="C14" s="1338">
        <v>750</v>
      </c>
      <c r="D14" s="1345">
        <v>32213.56</v>
      </c>
      <c r="E14" s="1345">
        <v>0</v>
      </c>
      <c r="F14" s="1345">
        <v>0</v>
      </c>
      <c r="G14" s="1345">
        <v>0</v>
      </c>
      <c r="H14" s="1345">
        <v>0</v>
      </c>
      <c r="I14" s="1345">
        <v>0</v>
      </c>
      <c r="J14" s="1345">
        <v>0</v>
      </c>
      <c r="K14" s="1345">
        <v>0</v>
      </c>
      <c r="L14" s="1345">
        <v>0</v>
      </c>
    </row>
    <row r="15" spans="1:22" s="1347" customFormat="1" ht="24.6" customHeight="1">
      <c r="A15" s="1344" t="s">
        <v>819</v>
      </c>
      <c r="B15" s="1346">
        <v>20</v>
      </c>
      <c r="C15" s="1338">
        <v>150</v>
      </c>
      <c r="D15" s="1345">
        <v>0</v>
      </c>
      <c r="E15" s="1345">
        <v>1757756.51</v>
      </c>
      <c r="F15" s="1345">
        <v>482738.92000000004</v>
      </c>
      <c r="G15" s="1345">
        <v>1705960.3399999999</v>
      </c>
      <c r="H15" s="1345">
        <v>9032254.25</v>
      </c>
      <c r="I15" s="1345">
        <v>15088050.289999999</v>
      </c>
      <c r="J15" s="1345">
        <v>2067139.65</v>
      </c>
      <c r="K15" s="1345">
        <v>6890548.7599999998</v>
      </c>
      <c r="L15" s="1345">
        <v>0</v>
      </c>
    </row>
    <row r="16" spans="1:22" s="1347" customFormat="1" ht="24.6" customHeight="1">
      <c r="A16" s="1344" t="s">
        <v>721</v>
      </c>
      <c r="B16" s="1346">
        <v>20</v>
      </c>
      <c r="C16" s="1338">
        <v>150</v>
      </c>
      <c r="D16" s="1345">
        <v>2817802.63</v>
      </c>
      <c r="E16" s="1345">
        <v>78750</v>
      </c>
      <c r="F16" s="1345">
        <v>0</v>
      </c>
      <c r="G16" s="1345">
        <v>0</v>
      </c>
      <c r="H16" s="1345">
        <v>0</v>
      </c>
      <c r="I16" s="1345">
        <v>0</v>
      </c>
      <c r="J16" s="1345">
        <v>0</v>
      </c>
      <c r="K16" s="1345">
        <v>0</v>
      </c>
      <c r="L16" s="1345">
        <v>0</v>
      </c>
    </row>
    <row r="17" spans="1:12" s="1347" customFormat="1" ht="24.6" customHeight="1">
      <c r="A17" s="1344" t="s">
        <v>819</v>
      </c>
      <c r="B17" s="1346">
        <v>20</v>
      </c>
      <c r="C17" s="1338">
        <v>500</v>
      </c>
      <c r="D17" s="1345">
        <v>0</v>
      </c>
      <c r="E17" s="1345">
        <v>32550.31</v>
      </c>
      <c r="F17" s="1345">
        <v>456216.2</v>
      </c>
      <c r="G17" s="1345">
        <v>494896.99</v>
      </c>
      <c r="H17" s="1345">
        <v>17653.22</v>
      </c>
      <c r="I17" s="1345">
        <v>107995.5</v>
      </c>
      <c r="J17" s="1345">
        <v>6641.69</v>
      </c>
      <c r="K17" s="1345">
        <v>195.83</v>
      </c>
      <c r="L17" s="1345">
        <v>0</v>
      </c>
    </row>
    <row r="18" spans="1:12" s="1347" customFormat="1" ht="24.6" customHeight="1">
      <c r="A18" s="1344" t="s">
        <v>721</v>
      </c>
      <c r="B18" s="1346">
        <v>20</v>
      </c>
      <c r="C18" s="1338">
        <v>500</v>
      </c>
      <c r="D18" s="1345">
        <v>322645.87</v>
      </c>
      <c r="E18" s="1345">
        <v>0</v>
      </c>
      <c r="F18" s="1345">
        <v>0</v>
      </c>
      <c r="G18" s="1345">
        <v>0</v>
      </c>
      <c r="H18" s="1345">
        <v>0</v>
      </c>
      <c r="I18" s="1345">
        <v>0</v>
      </c>
      <c r="J18" s="1345">
        <v>0</v>
      </c>
      <c r="K18" s="1345">
        <v>0</v>
      </c>
      <c r="L18" s="1345">
        <v>0</v>
      </c>
    </row>
    <row r="19" spans="1:12" s="1347" customFormat="1" ht="24.6" customHeight="1">
      <c r="A19" s="1344" t="s">
        <v>721</v>
      </c>
      <c r="B19" s="1346">
        <v>20</v>
      </c>
      <c r="C19" s="1338">
        <v>750</v>
      </c>
      <c r="D19" s="1345">
        <v>49.34</v>
      </c>
      <c r="E19" s="1345">
        <v>0</v>
      </c>
      <c r="F19" s="1345">
        <v>0</v>
      </c>
      <c r="G19" s="1345">
        <v>0</v>
      </c>
      <c r="H19" s="1345">
        <v>0</v>
      </c>
      <c r="I19" s="1345">
        <v>0</v>
      </c>
      <c r="J19" s="1345">
        <v>0</v>
      </c>
      <c r="K19" s="1345">
        <v>0</v>
      </c>
      <c r="L19" s="1345">
        <v>0</v>
      </c>
    </row>
    <row r="20" spans="1:12" s="1347" customFormat="1" ht="24.6" customHeight="1">
      <c r="A20" s="1344" t="s">
        <v>720</v>
      </c>
      <c r="B20" s="1346">
        <v>24</v>
      </c>
      <c r="C20" s="1338">
        <v>801</v>
      </c>
      <c r="D20" s="1345">
        <v>19633.2</v>
      </c>
      <c r="E20" s="1345">
        <v>0</v>
      </c>
      <c r="F20" s="1345">
        <v>0</v>
      </c>
      <c r="G20" s="1345">
        <v>0</v>
      </c>
      <c r="H20" s="1345">
        <v>0</v>
      </c>
      <c r="I20" s="1345">
        <v>0</v>
      </c>
      <c r="J20" s="1345">
        <v>0</v>
      </c>
      <c r="K20" s="1345">
        <v>0</v>
      </c>
      <c r="L20" s="1345">
        <v>0</v>
      </c>
    </row>
    <row r="21" spans="1:12" s="1347" customFormat="1" ht="24.6" customHeight="1">
      <c r="A21" s="1344" t="s">
        <v>720</v>
      </c>
      <c r="B21" s="1346">
        <v>24</v>
      </c>
      <c r="C21" s="1338">
        <v>803</v>
      </c>
      <c r="D21" s="1345">
        <v>1653503.19</v>
      </c>
      <c r="E21" s="1345">
        <v>0</v>
      </c>
      <c r="F21" s="1345">
        <v>0</v>
      </c>
      <c r="G21" s="1345">
        <v>0</v>
      </c>
      <c r="H21" s="1345">
        <v>0</v>
      </c>
      <c r="I21" s="1345">
        <v>0</v>
      </c>
      <c r="J21" s="1345">
        <v>0</v>
      </c>
      <c r="K21" s="1345">
        <v>0</v>
      </c>
      <c r="L21" s="1345">
        <v>0</v>
      </c>
    </row>
    <row r="22" spans="1:12" s="1347" customFormat="1" ht="24.6" customHeight="1">
      <c r="A22" s="1344" t="s">
        <v>820</v>
      </c>
      <c r="B22" s="1346">
        <v>24</v>
      </c>
      <c r="C22" s="1338">
        <v>921</v>
      </c>
      <c r="D22" s="1345">
        <v>64.56</v>
      </c>
      <c r="E22" s="1345">
        <v>4286.1099999999997</v>
      </c>
      <c r="F22" s="1345">
        <v>5367.31</v>
      </c>
      <c r="G22" s="1345">
        <v>3060.81</v>
      </c>
      <c r="H22" s="1345">
        <v>0</v>
      </c>
      <c r="I22" s="1345">
        <v>0</v>
      </c>
      <c r="J22" s="1345">
        <v>0</v>
      </c>
      <c r="K22" s="1345">
        <v>0</v>
      </c>
      <c r="L22" s="1345">
        <v>0</v>
      </c>
    </row>
    <row r="23" spans="1:12" s="1347" customFormat="1" ht="24.6" customHeight="1">
      <c r="A23" s="1344" t="s">
        <v>720</v>
      </c>
      <c r="B23" s="1346">
        <v>24</v>
      </c>
      <c r="C23" s="1338">
        <v>921</v>
      </c>
      <c r="D23" s="1345">
        <v>16267630.909999998</v>
      </c>
      <c r="E23" s="1345">
        <v>0</v>
      </c>
      <c r="F23" s="1345">
        <v>0</v>
      </c>
      <c r="G23" s="1345">
        <v>0</v>
      </c>
      <c r="H23" s="1345">
        <v>0</v>
      </c>
      <c r="I23" s="1345">
        <v>0</v>
      </c>
      <c r="J23" s="1345">
        <v>0</v>
      </c>
      <c r="K23" s="1345">
        <v>0</v>
      </c>
      <c r="L23" s="1345">
        <v>0</v>
      </c>
    </row>
    <row r="24" spans="1:12" s="1347" customFormat="1" ht="24.6" customHeight="1">
      <c r="A24" s="1344" t="s">
        <v>819</v>
      </c>
      <c r="B24" s="1346">
        <v>27</v>
      </c>
      <c r="C24" s="1338">
        <v>150</v>
      </c>
      <c r="D24" s="1345">
        <v>0</v>
      </c>
      <c r="E24" s="1345">
        <v>66754.92</v>
      </c>
      <c r="F24" s="1345">
        <v>238554.48</v>
      </c>
      <c r="G24" s="1345">
        <v>641183.67000000004</v>
      </c>
      <c r="H24" s="1345">
        <v>576768.21</v>
      </c>
      <c r="I24" s="1345">
        <v>286853.19</v>
      </c>
      <c r="J24" s="1345">
        <v>280086.82</v>
      </c>
      <c r="K24" s="1345">
        <v>255844.19</v>
      </c>
      <c r="L24" s="1345">
        <v>0</v>
      </c>
    </row>
    <row r="25" spans="1:12" s="1347" customFormat="1" ht="24.6" customHeight="1">
      <c r="A25" s="1344" t="s">
        <v>819</v>
      </c>
      <c r="B25" s="1346">
        <v>27</v>
      </c>
      <c r="C25" s="1338">
        <v>750</v>
      </c>
      <c r="D25" s="1345">
        <v>0</v>
      </c>
      <c r="E25" s="1345">
        <v>0</v>
      </c>
      <c r="F25" s="1345">
        <v>62481.14</v>
      </c>
      <c r="G25" s="1345">
        <v>0</v>
      </c>
      <c r="H25" s="1345">
        <v>77017.429999999993</v>
      </c>
      <c r="I25" s="1345">
        <v>0</v>
      </c>
      <c r="J25" s="1345">
        <v>0</v>
      </c>
      <c r="K25" s="1345">
        <v>0</v>
      </c>
      <c r="L25" s="1345">
        <v>1600.23</v>
      </c>
    </row>
    <row r="26" spans="1:12" s="1347" customFormat="1" ht="24.6" customHeight="1">
      <c r="A26" s="1344" t="s">
        <v>724</v>
      </c>
      <c r="B26" s="1346">
        <v>27</v>
      </c>
      <c r="C26" s="1338">
        <v>750</v>
      </c>
      <c r="D26" s="1345">
        <v>33654059.530000001</v>
      </c>
      <c r="E26" s="1345">
        <v>3354350.07</v>
      </c>
      <c r="F26" s="1345">
        <v>0</v>
      </c>
      <c r="G26" s="1345">
        <v>0</v>
      </c>
      <c r="H26" s="1345">
        <v>0</v>
      </c>
      <c r="I26" s="1345">
        <v>0</v>
      </c>
      <c r="J26" s="1345">
        <v>0</v>
      </c>
      <c r="K26" s="1345">
        <v>0</v>
      </c>
      <c r="L26" s="1345">
        <v>503637.15</v>
      </c>
    </row>
    <row r="27" spans="1:12" s="1347" customFormat="1" ht="24.6" customHeight="1">
      <c r="A27" s="1344" t="s">
        <v>819</v>
      </c>
      <c r="B27" s="1346">
        <v>28</v>
      </c>
      <c r="C27" s="1338">
        <v>730</v>
      </c>
      <c r="D27" s="1345">
        <v>0</v>
      </c>
      <c r="E27" s="1345">
        <v>676611.99</v>
      </c>
      <c r="F27" s="1345">
        <v>882610.29999999993</v>
      </c>
      <c r="G27" s="1345">
        <v>18914.61</v>
      </c>
      <c r="H27" s="1345">
        <v>288757.17</v>
      </c>
      <c r="I27" s="1345">
        <v>13508.69</v>
      </c>
      <c r="J27" s="1345">
        <v>140.84</v>
      </c>
      <c r="K27" s="1345">
        <v>217.55</v>
      </c>
      <c r="L27" s="1345">
        <v>0</v>
      </c>
    </row>
    <row r="28" spans="1:12" s="1347" customFormat="1" ht="24.6" customHeight="1">
      <c r="A28" s="1344" t="s">
        <v>721</v>
      </c>
      <c r="B28" s="1346">
        <v>28</v>
      </c>
      <c r="C28" s="1338">
        <v>730</v>
      </c>
      <c r="D28" s="1345">
        <v>169819537.44</v>
      </c>
      <c r="E28" s="1345">
        <v>1280133.7</v>
      </c>
      <c r="F28" s="1345">
        <v>376.61</v>
      </c>
      <c r="G28" s="1345">
        <v>0</v>
      </c>
      <c r="H28" s="1345">
        <v>0</v>
      </c>
      <c r="I28" s="1345">
        <v>0</v>
      </c>
      <c r="J28" s="1345">
        <v>0</v>
      </c>
      <c r="K28" s="1345">
        <v>0</v>
      </c>
      <c r="L28" s="1345">
        <v>19751.71</v>
      </c>
    </row>
    <row r="29" spans="1:12" s="1347" customFormat="1" ht="24.6" customHeight="1">
      <c r="A29" s="1348" t="s">
        <v>821</v>
      </c>
      <c r="B29" s="1346">
        <v>28</v>
      </c>
      <c r="C29" s="1338">
        <v>730</v>
      </c>
      <c r="D29" s="1345">
        <v>0</v>
      </c>
      <c r="E29" s="1345">
        <v>0</v>
      </c>
      <c r="F29" s="1345">
        <v>0</v>
      </c>
      <c r="G29" s="1345">
        <v>0</v>
      </c>
      <c r="H29" s="1345">
        <v>7294</v>
      </c>
      <c r="I29" s="1345">
        <v>0</v>
      </c>
      <c r="J29" s="1345">
        <v>0</v>
      </c>
      <c r="K29" s="1345">
        <v>0</v>
      </c>
      <c r="L29" s="1345">
        <v>0</v>
      </c>
    </row>
    <row r="30" spans="1:12" s="1347" customFormat="1" ht="24.6" customHeight="1">
      <c r="A30" s="1344" t="s">
        <v>721</v>
      </c>
      <c r="B30" s="1346">
        <v>28</v>
      </c>
      <c r="C30" s="1338">
        <v>750</v>
      </c>
      <c r="D30" s="1345">
        <v>29.23</v>
      </c>
      <c r="E30" s="1345">
        <v>0</v>
      </c>
      <c r="F30" s="1345">
        <v>0</v>
      </c>
      <c r="G30" s="1345">
        <v>0</v>
      </c>
      <c r="H30" s="1345">
        <v>0</v>
      </c>
      <c r="I30" s="1345">
        <v>0</v>
      </c>
      <c r="J30" s="1345">
        <v>0</v>
      </c>
      <c r="K30" s="1345">
        <v>0</v>
      </c>
      <c r="L30" s="1345">
        <v>0</v>
      </c>
    </row>
    <row r="31" spans="1:12" s="1347" customFormat="1" ht="24.6" customHeight="1">
      <c r="A31" s="1344" t="s">
        <v>821</v>
      </c>
      <c r="B31" s="1346">
        <v>30</v>
      </c>
      <c r="C31" s="1338">
        <v>801</v>
      </c>
      <c r="D31" s="1345">
        <v>0</v>
      </c>
      <c r="E31" s="1345">
        <v>0</v>
      </c>
      <c r="F31" s="1345">
        <v>0</v>
      </c>
      <c r="G31" s="1345">
        <v>0</v>
      </c>
      <c r="H31" s="1345">
        <v>10265.34</v>
      </c>
      <c r="I31" s="1345">
        <v>0</v>
      </c>
      <c r="J31" s="1345">
        <v>0</v>
      </c>
      <c r="K31" s="1345">
        <v>0</v>
      </c>
      <c r="L31" s="1345">
        <v>0</v>
      </c>
    </row>
    <row r="32" spans="1:12" s="1347" customFormat="1" ht="24.6" customHeight="1">
      <c r="A32" s="1344" t="s">
        <v>723</v>
      </c>
      <c r="B32" s="1346">
        <v>30</v>
      </c>
      <c r="C32" s="1338">
        <v>801</v>
      </c>
      <c r="D32" s="1345">
        <v>28166.63</v>
      </c>
      <c r="E32" s="1345">
        <v>0</v>
      </c>
      <c r="F32" s="1345">
        <v>0</v>
      </c>
      <c r="G32" s="1345">
        <v>0</v>
      </c>
      <c r="H32" s="1345">
        <v>0</v>
      </c>
      <c r="I32" s="1345">
        <v>0</v>
      </c>
      <c r="J32" s="1345">
        <v>0</v>
      </c>
      <c r="K32" s="1345">
        <v>0</v>
      </c>
      <c r="L32" s="1345">
        <v>0</v>
      </c>
    </row>
    <row r="33" spans="1:12" s="1347" customFormat="1" ht="24.6" customHeight="1">
      <c r="A33" s="1344" t="s">
        <v>821</v>
      </c>
      <c r="B33" s="1346">
        <v>31</v>
      </c>
      <c r="C33" s="1338">
        <v>150</v>
      </c>
      <c r="D33" s="1345">
        <v>0</v>
      </c>
      <c r="E33" s="1345">
        <v>0</v>
      </c>
      <c r="F33" s="1345">
        <v>313816.42000000004</v>
      </c>
      <c r="G33" s="1345">
        <v>212012.56</v>
      </c>
      <c r="H33" s="1345">
        <v>168631.77</v>
      </c>
      <c r="I33" s="1345">
        <v>26215.119999999999</v>
      </c>
      <c r="J33" s="1345">
        <v>38018.19</v>
      </c>
      <c r="K33" s="1345">
        <v>3429.76</v>
      </c>
      <c r="L33" s="1345">
        <v>0</v>
      </c>
    </row>
    <row r="34" spans="1:12" s="1347" customFormat="1" ht="24.6" customHeight="1">
      <c r="A34" s="1344" t="s">
        <v>723</v>
      </c>
      <c r="B34" s="1346">
        <v>31</v>
      </c>
      <c r="C34" s="1338">
        <v>750</v>
      </c>
      <c r="D34" s="1345">
        <v>2224.9899999999998</v>
      </c>
      <c r="E34" s="1345">
        <v>0</v>
      </c>
      <c r="F34" s="1345">
        <v>0</v>
      </c>
      <c r="G34" s="1345">
        <v>0</v>
      </c>
      <c r="H34" s="1345">
        <v>0</v>
      </c>
      <c r="I34" s="1345">
        <v>0</v>
      </c>
      <c r="J34" s="1345">
        <v>0</v>
      </c>
      <c r="K34" s="1345">
        <v>0</v>
      </c>
      <c r="L34" s="1345">
        <v>0</v>
      </c>
    </row>
    <row r="35" spans="1:12" s="1347" customFormat="1" ht="24.6" customHeight="1">
      <c r="A35" s="1344" t="s">
        <v>723</v>
      </c>
      <c r="B35" s="1346">
        <v>31</v>
      </c>
      <c r="C35" s="1338">
        <v>853</v>
      </c>
      <c r="D35" s="1345">
        <v>2365091.7999999998</v>
      </c>
      <c r="E35" s="1345">
        <v>6260.78</v>
      </c>
      <c r="F35" s="1345">
        <v>25.79</v>
      </c>
      <c r="G35" s="1345">
        <v>0</v>
      </c>
      <c r="H35" s="1345">
        <v>0</v>
      </c>
      <c r="I35" s="1345">
        <v>0</v>
      </c>
      <c r="J35" s="1345">
        <v>0</v>
      </c>
      <c r="K35" s="1345">
        <v>0</v>
      </c>
      <c r="L35" s="1345">
        <v>57274.75</v>
      </c>
    </row>
    <row r="36" spans="1:12" s="1347" customFormat="1" ht="24.6" customHeight="1">
      <c r="A36" s="1344" t="s">
        <v>721</v>
      </c>
      <c r="B36" s="1346">
        <v>34</v>
      </c>
      <c r="C36" s="1338">
        <v>150</v>
      </c>
      <c r="D36" s="1345">
        <v>46978347.690000005</v>
      </c>
      <c r="E36" s="1345">
        <v>128873329.84999999</v>
      </c>
      <c r="F36" s="1345">
        <v>0</v>
      </c>
      <c r="G36" s="1345">
        <v>0</v>
      </c>
      <c r="H36" s="1345">
        <v>0</v>
      </c>
      <c r="I36" s="1345">
        <v>0</v>
      </c>
      <c r="J36" s="1345">
        <v>0</v>
      </c>
      <c r="K36" s="1345">
        <v>0</v>
      </c>
      <c r="L36" s="1345">
        <v>0</v>
      </c>
    </row>
    <row r="37" spans="1:12" s="1347" customFormat="1" ht="24.6" customHeight="1">
      <c r="A37" s="1344" t="s">
        <v>722</v>
      </c>
      <c r="B37" s="1346">
        <v>34</v>
      </c>
      <c r="C37" s="1338">
        <v>150</v>
      </c>
      <c r="D37" s="1345">
        <v>18415631.98</v>
      </c>
      <c r="E37" s="1345">
        <v>3664</v>
      </c>
      <c r="F37" s="1345">
        <v>0</v>
      </c>
      <c r="G37" s="1345">
        <v>0</v>
      </c>
      <c r="H37" s="1345">
        <v>0</v>
      </c>
      <c r="I37" s="1345">
        <v>0</v>
      </c>
      <c r="J37" s="1345">
        <v>0</v>
      </c>
      <c r="K37" s="1345">
        <v>0</v>
      </c>
      <c r="L37" s="1345">
        <v>0</v>
      </c>
    </row>
    <row r="38" spans="1:12" s="1347" customFormat="1" ht="24.6" customHeight="1">
      <c r="A38" s="1348" t="s">
        <v>822</v>
      </c>
      <c r="B38" s="1346">
        <v>34</v>
      </c>
      <c r="C38" s="1338">
        <v>150</v>
      </c>
      <c r="D38" s="1345">
        <v>0</v>
      </c>
      <c r="E38" s="1345">
        <v>0</v>
      </c>
      <c r="F38" s="1345">
        <v>0</v>
      </c>
      <c r="G38" s="1345">
        <v>0</v>
      </c>
      <c r="H38" s="1345">
        <v>634206.98</v>
      </c>
      <c r="I38" s="1345">
        <v>0</v>
      </c>
      <c r="J38" s="1345">
        <v>0</v>
      </c>
      <c r="K38" s="1345">
        <v>0</v>
      </c>
      <c r="L38" s="1345">
        <v>0</v>
      </c>
    </row>
    <row r="39" spans="1:12" s="1347" customFormat="1" ht="24.6" customHeight="1">
      <c r="A39" s="1348" t="s">
        <v>723</v>
      </c>
      <c r="B39" s="1346">
        <v>34</v>
      </c>
      <c r="C39" s="1338">
        <v>150</v>
      </c>
      <c r="D39" s="1345">
        <v>795190.33</v>
      </c>
      <c r="E39" s="1345">
        <v>195568.12</v>
      </c>
      <c r="F39" s="1345">
        <v>0</v>
      </c>
      <c r="G39" s="1345">
        <v>0</v>
      </c>
      <c r="H39" s="1345">
        <v>0</v>
      </c>
      <c r="I39" s="1345">
        <v>0</v>
      </c>
      <c r="J39" s="1345">
        <v>0</v>
      </c>
      <c r="K39" s="1345">
        <v>0</v>
      </c>
      <c r="L39" s="1345">
        <v>0</v>
      </c>
    </row>
    <row r="40" spans="1:12" s="1347" customFormat="1" ht="24.6" customHeight="1">
      <c r="A40" s="1348" t="s">
        <v>721</v>
      </c>
      <c r="B40" s="1346">
        <v>34</v>
      </c>
      <c r="C40" s="1338">
        <v>730</v>
      </c>
      <c r="D40" s="1345">
        <v>1559379.9</v>
      </c>
      <c r="E40" s="1345">
        <v>0</v>
      </c>
      <c r="F40" s="1345">
        <v>0</v>
      </c>
      <c r="G40" s="1345">
        <v>0</v>
      </c>
      <c r="H40" s="1345">
        <v>0</v>
      </c>
      <c r="I40" s="1345">
        <v>0</v>
      </c>
      <c r="J40" s="1345">
        <v>0</v>
      </c>
      <c r="K40" s="1345">
        <v>0</v>
      </c>
      <c r="L40" s="1345">
        <v>0</v>
      </c>
    </row>
    <row r="41" spans="1:12" s="1347" customFormat="1" ht="24.6" customHeight="1">
      <c r="A41" s="1348" t="s">
        <v>789</v>
      </c>
      <c r="B41" s="1346">
        <v>34</v>
      </c>
      <c r="C41" s="1338">
        <v>750</v>
      </c>
      <c r="D41" s="1345">
        <v>67356.92</v>
      </c>
      <c r="E41" s="1345">
        <v>0</v>
      </c>
      <c r="F41" s="1345">
        <v>0</v>
      </c>
      <c r="G41" s="1345">
        <v>0</v>
      </c>
      <c r="H41" s="1345">
        <v>15555</v>
      </c>
      <c r="I41" s="1345">
        <v>0</v>
      </c>
      <c r="J41" s="1345">
        <v>0</v>
      </c>
      <c r="K41" s="1345">
        <v>0</v>
      </c>
      <c r="L41" s="1345">
        <v>0</v>
      </c>
    </row>
    <row r="42" spans="1:12" s="1347" customFormat="1" ht="24.6" customHeight="1">
      <c r="A42" s="1348" t="s">
        <v>723</v>
      </c>
      <c r="B42" s="1346">
        <v>34</v>
      </c>
      <c r="C42" s="1338">
        <v>750</v>
      </c>
      <c r="D42" s="1345">
        <v>11333.380000000001</v>
      </c>
      <c r="E42" s="1345">
        <v>0</v>
      </c>
      <c r="F42" s="1345">
        <v>0</v>
      </c>
      <c r="G42" s="1345">
        <v>0</v>
      </c>
      <c r="H42" s="1345">
        <v>0</v>
      </c>
      <c r="I42" s="1345">
        <v>0</v>
      </c>
      <c r="J42" s="1345">
        <v>0</v>
      </c>
      <c r="K42" s="1345">
        <v>0</v>
      </c>
      <c r="L42" s="1345">
        <v>0</v>
      </c>
    </row>
    <row r="43" spans="1:12" s="1347" customFormat="1" ht="24.6" customHeight="1">
      <c r="A43" s="1344" t="s">
        <v>821</v>
      </c>
      <c r="B43" s="1346">
        <v>34</v>
      </c>
      <c r="C43" s="1338">
        <v>758</v>
      </c>
      <c r="D43" s="1345">
        <v>0</v>
      </c>
      <c r="E43" s="1345">
        <v>0</v>
      </c>
      <c r="F43" s="1345">
        <v>103541.75</v>
      </c>
      <c r="G43" s="1345">
        <v>404637.6</v>
      </c>
      <c r="H43" s="1345">
        <v>280458.62</v>
      </c>
      <c r="I43" s="1345">
        <v>259490.33</v>
      </c>
      <c r="J43" s="1345">
        <v>123440.72</v>
      </c>
      <c r="K43" s="1345">
        <v>100048.48</v>
      </c>
      <c r="L43" s="1345">
        <v>358943.17</v>
      </c>
    </row>
    <row r="44" spans="1:12" s="1347" customFormat="1" ht="24.6" customHeight="1">
      <c r="A44" s="1344" t="s">
        <v>748</v>
      </c>
      <c r="B44" s="1346">
        <v>34</v>
      </c>
      <c r="C44" s="1338">
        <v>758</v>
      </c>
      <c r="D44" s="1345">
        <v>0</v>
      </c>
      <c r="E44" s="1345">
        <v>0</v>
      </c>
      <c r="F44" s="1345">
        <v>40265.9</v>
      </c>
      <c r="G44" s="1345">
        <v>0</v>
      </c>
      <c r="H44" s="1345">
        <v>7909.44</v>
      </c>
      <c r="I44" s="1345">
        <v>45935.85</v>
      </c>
      <c r="J44" s="1345">
        <v>434385.44</v>
      </c>
      <c r="K44" s="1345">
        <v>465240.56</v>
      </c>
      <c r="L44" s="1345">
        <v>0</v>
      </c>
    </row>
    <row r="45" spans="1:12" s="1347" customFormat="1" ht="24.6" customHeight="1">
      <c r="A45" s="1344" t="s">
        <v>823</v>
      </c>
      <c r="B45" s="1346">
        <v>34</v>
      </c>
      <c r="C45" s="1338">
        <v>758</v>
      </c>
      <c r="D45" s="1345">
        <v>13941279.459999999</v>
      </c>
      <c r="E45" s="1345">
        <v>69812.19</v>
      </c>
      <c r="F45" s="1345">
        <v>0</v>
      </c>
      <c r="G45" s="1345">
        <v>0</v>
      </c>
      <c r="H45" s="1345">
        <v>0</v>
      </c>
      <c r="I45" s="1345">
        <v>0</v>
      </c>
      <c r="J45" s="1345">
        <v>0</v>
      </c>
      <c r="K45" s="1345">
        <v>0</v>
      </c>
      <c r="L45" s="1345">
        <v>0</v>
      </c>
    </row>
    <row r="46" spans="1:12" s="1347" customFormat="1" ht="24.6" customHeight="1">
      <c r="A46" s="1344" t="s">
        <v>824</v>
      </c>
      <c r="B46" s="1346">
        <v>34</v>
      </c>
      <c r="C46" s="1338">
        <v>758</v>
      </c>
      <c r="D46" s="1345">
        <v>0</v>
      </c>
      <c r="E46" s="1345">
        <v>0</v>
      </c>
      <c r="F46" s="1345">
        <v>49123.37</v>
      </c>
      <c r="G46" s="1345">
        <v>15937.5</v>
      </c>
      <c r="H46" s="1345">
        <v>0</v>
      </c>
      <c r="I46" s="1345">
        <v>60020.480000000003</v>
      </c>
      <c r="J46" s="1345">
        <v>173836.75</v>
      </c>
      <c r="K46" s="1345">
        <v>46731.25</v>
      </c>
      <c r="L46" s="1345">
        <v>0</v>
      </c>
    </row>
    <row r="47" spans="1:12" s="1347" customFormat="1" ht="24.6" customHeight="1">
      <c r="A47" s="1344" t="s">
        <v>825</v>
      </c>
      <c r="B47" s="1346">
        <v>34</v>
      </c>
      <c r="C47" s="1338">
        <v>758</v>
      </c>
      <c r="D47" s="1345">
        <v>1241499.1299999999</v>
      </c>
      <c r="E47" s="1345">
        <v>0</v>
      </c>
      <c r="F47" s="1345">
        <v>0</v>
      </c>
      <c r="G47" s="1345">
        <v>0</v>
      </c>
      <c r="H47" s="1345">
        <v>0</v>
      </c>
      <c r="I47" s="1345">
        <v>0</v>
      </c>
      <c r="J47" s="1345">
        <v>0</v>
      </c>
      <c r="K47" s="1345">
        <v>0</v>
      </c>
      <c r="L47" s="1345">
        <v>0</v>
      </c>
    </row>
    <row r="48" spans="1:12" s="1347" customFormat="1" ht="24.6" customHeight="1">
      <c r="A48" s="1344" t="s">
        <v>826</v>
      </c>
      <c r="B48" s="1346">
        <v>34</v>
      </c>
      <c r="C48" s="1338">
        <v>758</v>
      </c>
      <c r="D48" s="1345">
        <v>0</v>
      </c>
      <c r="E48" s="1345">
        <v>0</v>
      </c>
      <c r="F48" s="1345">
        <v>277.72000000000003</v>
      </c>
      <c r="G48" s="1345">
        <v>0</v>
      </c>
      <c r="H48" s="1345">
        <v>24234.89</v>
      </c>
      <c r="I48" s="1345">
        <v>699930.33</v>
      </c>
      <c r="J48" s="1345">
        <v>314369.77</v>
      </c>
      <c r="K48" s="1345">
        <v>17668.96</v>
      </c>
      <c r="L48" s="1345">
        <v>0</v>
      </c>
    </row>
    <row r="49" spans="1:12" s="1347" customFormat="1" ht="24.6" customHeight="1">
      <c r="A49" s="1344" t="s">
        <v>827</v>
      </c>
      <c r="B49" s="1346">
        <v>34</v>
      </c>
      <c r="C49" s="1338">
        <v>758</v>
      </c>
      <c r="D49" s="1345">
        <v>9445791.8100000005</v>
      </c>
      <c r="E49" s="1345">
        <v>83527.899999999994</v>
      </c>
      <c r="F49" s="1345">
        <v>0</v>
      </c>
      <c r="G49" s="1345">
        <v>0</v>
      </c>
      <c r="H49" s="1345">
        <v>0</v>
      </c>
      <c r="I49" s="1345">
        <v>0</v>
      </c>
      <c r="J49" s="1345">
        <v>0</v>
      </c>
      <c r="K49" s="1345">
        <v>0</v>
      </c>
      <c r="L49" s="1345">
        <v>0</v>
      </c>
    </row>
    <row r="50" spans="1:12" s="1347" customFormat="1" ht="24.6" customHeight="1">
      <c r="A50" s="1344" t="s">
        <v>828</v>
      </c>
      <c r="B50" s="1346">
        <v>34</v>
      </c>
      <c r="C50" s="1338">
        <v>758</v>
      </c>
      <c r="D50" s="1345">
        <v>0</v>
      </c>
      <c r="E50" s="1345">
        <v>621.44000000000005</v>
      </c>
      <c r="F50" s="1345">
        <v>0</v>
      </c>
      <c r="G50" s="1345">
        <v>0</v>
      </c>
      <c r="H50" s="1345">
        <v>0</v>
      </c>
      <c r="I50" s="1345">
        <v>7560.02</v>
      </c>
      <c r="J50" s="1345">
        <v>6165.35</v>
      </c>
      <c r="K50" s="1345">
        <v>114580.31</v>
      </c>
      <c r="L50" s="1345">
        <v>0</v>
      </c>
    </row>
    <row r="51" spans="1:12" s="1347" customFormat="1" ht="24.6" customHeight="1">
      <c r="A51" s="1344" t="s">
        <v>779</v>
      </c>
      <c r="B51" s="1346">
        <v>34</v>
      </c>
      <c r="C51" s="1338">
        <v>758</v>
      </c>
      <c r="D51" s="1345">
        <v>12946839.73</v>
      </c>
      <c r="E51" s="1345">
        <v>71388.77</v>
      </c>
      <c r="F51" s="1345">
        <v>0</v>
      </c>
      <c r="G51" s="1345">
        <v>0</v>
      </c>
      <c r="H51" s="1345">
        <v>0</v>
      </c>
      <c r="I51" s="1345">
        <v>0</v>
      </c>
      <c r="J51" s="1345">
        <v>0</v>
      </c>
      <c r="K51" s="1345">
        <v>0</v>
      </c>
      <c r="L51" s="1345">
        <v>0</v>
      </c>
    </row>
    <row r="52" spans="1:12" s="1347" customFormat="1" ht="24.6" customHeight="1">
      <c r="A52" s="1344" t="s">
        <v>829</v>
      </c>
      <c r="B52" s="1346">
        <v>34</v>
      </c>
      <c r="C52" s="1338">
        <v>758</v>
      </c>
      <c r="D52" s="1345">
        <v>0</v>
      </c>
      <c r="E52" s="1345">
        <v>0</v>
      </c>
      <c r="F52" s="1345">
        <v>0</v>
      </c>
      <c r="G52" s="1345">
        <v>675009.26</v>
      </c>
      <c r="H52" s="1345">
        <v>56.89</v>
      </c>
      <c r="I52" s="1345">
        <v>0</v>
      </c>
      <c r="J52" s="1345">
        <v>258780.09</v>
      </c>
      <c r="K52" s="1345">
        <v>644985.09</v>
      </c>
      <c r="L52" s="1345">
        <v>0</v>
      </c>
    </row>
    <row r="53" spans="1:12" s="1347" customFormat="1" ht="24.6" customHeight="1">
      <c r="A53" s="1344" t="s">
        <v>729</v>
      </c>
      <c r="B53" s="1346">
        <v>34</v>
      </c>
      <c r="C53" s="1338">
        <v>758</v>
      </c>
      <c r="D53" s="1345">
        <v>16976482.399999999</v>
      </c>
      <c r="E53" s="1345">
        <v>102412.92000000001</v>
      </c>
      <c r="F53" s="1345">
        <v>0</v>
      </c>
      <c r="G53" s="1345">
        <v>0</v>
      </c>
      <c r="H53" s="1345">
        <v>0</v>
      </c>
      <c r="I53" s="1345">
        <v>0</v>
      </c>
      <c r="J53" s="1345">
        <v>0</v>
      </c>
      <c r="K53" s="1345">
        <v>0</v>
      </c>
      <c r="L53" s="1345">
        <v>0.01</v>
      </c>
    </row>
    <row r="54" spans="1:12" s="1347" customFormat="1" ht="24.6" customHeight="1">
      <c r="A54" s="1344" t="s">
        <v>749</v>
      </c>
      <c r="B54" s="1346">
        <v>34</v>
      </c>
      <c r="C54" s="1338">
        <v>758</v>
      </c>
      <c r="D54" s="1345">
        <v>0</v>
      </c>
      <c r="E54" s="1345">
        <v>10399.51</v>
      </c>
      <c r="F54" s="1345">
        <v>285.16000000000003</v>
      </c>
      <c r="G54" s="1345">
        <v>129103.93</v>
      </c>
      <c r="H54" s="1345">
        <v>1916.25</v>
      </c>
      <c r="I54" s="1345">
        <v>254.2</v>
      </c>
      <c r="J54" s="1345">
        <v>157004.46</v>
      </c>
      <c r="K54" s="1345">
        <v>90356.7</v>
      </c>
      <c r="L54" s="1345">
        <v>0</v>
      </c>
    </row>
    <row r="55" spans="1:12" s="1347" customFormat="1" ht="24.6" customHeight="1">
      <c r="A55" s="1344" t="s">
        <v>730</v>
      </c>
      <c r="B55" s="1346">
        <v>34</v>
      </c>
      <c r="C55" s="1338">
        <v>758</v>
      </c>
      <c r="D55" s="1345">
        <v>13519432.199999999</v>
      </c>
      <c r="E55" s="1345">
        <v>26049.58</v>
      </c>
      <c r="F55" s="1345">
        <v>0</v>
      </c>
      <c r="G55" s="1345">
        <v>0</v>
      </c>
      <c r="H55" s="1345">
        <v>0</v>
      </c>
      <c r="I55" s="1345">
        <v>0</v>
      </c>
      <c r="J55" s="1345">
        <v>0</v>
      </c>
      <c r="K55" s="1345">
        <v>0</v>
      </c>
      <c r="L55" s="1345">
        <v>25783.37</v>
      </c>
    </row>
    <row r="56" spans="1:12" s="1347" customFormat="1" ht="24.6" customHeight="1">
      <c r="A56" s="1344" t="s">
        <v>830</v>
      </c>
      <c r="B56" s="1346">
        <v>34</v>
      </c>
      <c r="C56" s="1338">
        <v>758</v>
      </c>
      <c r="D56" s="1345">
        <v>0</v>
      </c>
      <c r="E56" s="1345">
        <v>0</v>
      </c>
      <c r="F56" s="1345">
        <v>1799805.17</v>
      </c>
      <c r="G56" s="1345">
        <v>0</v>
      </c>
      <c r="H56" s="1345">
        <v>216553.38</v>
      </c>
      <c r="I56" s="1345">
        <v>0</v>
      </c>
      <c r="J56" s="1345">
        <v>0</v>
      </c>
      <c r="K56" s="1345">
        <v>0</v>
      </c>
      <c r="L56" s="1345">
        <v>423.97</v>
      </c>
    </row>
    <row r="57" spans="1:12" s="1347" customFormat="1" ht="24.6" customHeight="1">
      <c r="A57" s="1344" t="s">
        <v>831</v>
      </c>
      <c r="B57" s="1346">
        <v>34</v>
      </c>
      <c r="C57" s="1338">
        <v>758</v>
      </c>
      <c r="D57" s="1345">
        <v>4292424.63</v>
      </c>
      <c r="E57" s="1345">
        <v>7182990.29</v>
      </c>
      <c r="F57" s="1345">
        <v>0</v>
      </c>
      <c r="G57" s="1345">
        <v>0</v>
      </c>
      <c r="H57" s="1345">
        <v>0</v>
      </c>
      <c r="I57" s="1345">
        <v>0</v>
      </c>
      <c r="J57" s="1345">
        <v>0</v>
      </c>
      <c r="K57" s="1345">
        <v>0</v>
      </c>
      <c r="L57" s="1345">
        <v>4578.74</v>
      </c>
    </row>
    <row r="58" spans="1:12" s="1347" customFormat="1" ht="24.6" customHeight="1">
      <c r="A58" s="1344" t="s">
        <v>832</v>
      </c>
      <c r="B58" s="1346">
        <v>34</v>
      </c>
      <c r="C58" s="1338">
        <v>758</v>
      </c>
      <c r="D58" s="1345">
        <v>0</v>
      </c>
      <c r="E58" s="1345">
        <v>0.75</v>
      </c>
      <c r="F58" s="1345">
        <v>18.649999999999999</v>
      </c>
      <c r="G58" s="1345">
        <v>80262.91</v>
      </c>
      <c r="H58" s="1345">
        <v>0</v>
      </c>
      <c r="I58" s="1345">
        <v>47085.09</v>
      </c>
      <c r="J58" s="1345">
        <v>0</v>
      </c>
      <c r="K58" s="1345">
        <v>11426.65</v>
      </c>
      <c r="L58" s="1345">
        <v>0</v>
      </c>
    </row>
    <row r="59" spans="1:12" s="1347" customFormat="1" ht="24.6" customHeight="1">
      <c r="A59" s="1344" t="s">
        <v>732</v>
      </c>
      <c r="B59" s="1346">
        <v>34</v>
      </c>
      <c r="C59" s="1338">
        <v>758</v>
      </c>
      <c r="D59" s="1345">
        <v>3775274.4399999995</v>
      </c>
      <c r="E59" s="1345">
        <v>153974.93000000002</v>
      </c>
      <c r="F59" s="1345">
        <v>0</v>
      </c>
      <c r="G59" s="1345">
        <v>0</v>
      </c>
      <c r="H59" s="1345">
        <v>0</v>
      </c>
      <c r="I59" s="1345">
        <v>0</v>
      </c>
      <c r="J59" s="1345">
        <v>0</v>
      </c>
      <c r="K59" s="1345">
        <v>0</v>
      </c>
      <c r="L59" s="1345">
        <v>0</v>
      </c>
    </row>
    <row r="60" spans="1:12" s="1347" customFormat="1" ht="24.6" customHeight="1">
      <c r="A60" s="1348" t="s">
        <v>833</v>
      </c>
      <c r="B60" s="1346">
        <v>34</v>
      </c>
      <c r="C60" s="1338">
        <v>758</v>
      </c>
      <c r="D60" s="1345">
        <v>0</v>
      </c>
      <c r="E60" s="1345">
        <v>715575.9</v>
      </c>
      <c r="F60" s="1345">
        <v>0</v>
      </c>
      <c r="G60" s="1345">
        <v>0</v>
      </c>
      <c r="H60" s="1345">
        <v>7972.46</v>
      </c>
      <c r="I60" s="1345">
        <v>55527.54</v>
      </c>
      <c r="J60" s="1345">
        <v>0</v>
      </c>
      <c r="K60" s="1345">
        <v>0</v>
      </c>
      <c r="L60" s="1345">
        <v>0</v>
      </c>
    </row>
    <row r="61" spans="1:12" s="1347" customFormat="1" ht="24.6" customHeight="1">
      <c r="A61" s="1348" t="s">
        <v>733</v>
      </c>
      <c r="B61" s="1346">
        <v>34</v>
      </c>
      <c r="C61" s="1338">
        <v>758</v>
      </c>
      <c r="D61" s="1345">
        <v>12738552.34</v>
      </c>
      <c r="E61" s="1345">
        <v>201741.62999999998</v>
      </c>
      <c r="F61" s="1345">
        <v>0</v>
      </c>
      <c r="G61" s="1345">
        <v>0</v>
      </c>
      <c r="H61" s="1345">
        <v>0</v>
      </c>
      <c r="I61" s="1345">
        <v>0</v>
      </c>
      <c r="J61" s="1345">
        <v>0</v>
      </c>
      <c r="K61" s="1345">
        <v>0</v>
      </c>
      <c r="L61" s="1345">
        <v>110.31</v>
      </c>
    </row>
    <row r="62" spans="1:12" s="1347" customFormat="1" ht="24.6" customHeight="1">
      <c r="A62" s="1344" t="s">
        <v>834</v>
      </c>
      <c r="B62" s="1346">
        <v>34</v>
      </c>
      <c r="C62" s="1338">
        <v>758</v>
      </c>
      <c r="D62" s="1345">
        <v>0</v>
      </c>
      <c r="E62" s="1345">
        <v>0</v>
      </c>
      <c r="F62" s="1345">
        <v>16201.39</v>
      </c>
      <c r="G62" s="1345">
        <v>850</v>
      </c>
      <c r="H62" s="1345">
        <v>0</v>
      </c>
      <c r="I62" s="1345">
        <v>318020.45</v>
      </c>
      <c r="J62" s="1345">
        <v>113662.86</v>
      </c>
      <c r="K62" s="1345">
        <v>0</v>
      </c>
      <c r="L62" s="1345">
        <v>0</v>
      </c>
    </row>
    <row r="63" spans="1:12" s="1347" customFormat="1" ht="24.6" customHeight="1">
      <c r="A63" s="1344" t="s">
        <v>734</v>
      </c>
      <c r="B63" s="1346">
        <v>34</v>
      </c>
      <c r="C63" s="1338">
        <v>758</v>
      </c>
      <c r="D63" s="1345">
        <v>2642863.71</v>
      </c>
      <c r="E63" s="1345">
        <v>176041.03</v>
      </c>
      <c r="F63" s="1345">
        <v>0</v>
      </c>
      <c r="G63" s="1345">
        <v>0</v>
      </c>
      <c r="H63" s="1345">
        <v>0</v>
      </c>
      <c r="I63" s="1345">
        <v>0</v>
      </c>
      <c r="J63" s="1345">
        <v>0</v>
      </c>
      <c r="K63" s="1345">
        <v>0</v>
      </c>
      <c r="L63" s="1345">
        <v>0</v>
      </c>
    </row>
    <row r="64" spans="1:12" s="1347" customFormat="1" ht="24.6" customHeight="1">
      <c r="A64" s="1344" t="s">
        <v>750</v>
      </c>
      <c r="B64" s="1346">
        <v>34</v>
      </c>
      <c r="C64" s="1338">
        <v>758</v>
      </c>
      <c r="D64" s="1345">
        <v>0</v>
      </c>
      <c r="E64" s="1345">
        <v>0</v>
      </c>
      <c r="F64" s="1345">
        <v>0</v>
      </c>
      <c r="G64" s="1345">
        <v>31050.560000000001</v>
      </c>
      <c r="H64" s="1345">
        <v>0</v>
      </c>
      <c r="I64" s="1345">
        <v>120246.38</v>
      </c>
      <c r="J64" s="1345">
        <v>32936.89</v>
      </c>
      <c r="K64" s="1345">
        <v>0</v>
      </c>
      <c r="L64" s="1345">
        <v>0</v>
      </c>
    </row>
    <row r="65" spans="1:12" s="1347" customFormat="1" ht="24.6" customHeight="1">
      <c r="A65" s="1344" t="s">
        <v>835</v>
      </c>
      <c r="B65" s="1346">
        <v>34</v>
      </c>
      <c r="C65" s="1338">
        <v>758</v>
      </c>
      <c r="D65" s="1345">
        <v>10183662.470000001</v>
      </c>
      <c r="E65" s="1345">
        <v>333842.44</v>
      </c>
      <c r="F65" s="1345">
        <v>0</v>
      </c>
      <c r="G65" s="1345">
        <v>0</v>
      </c>
      <c r="H65" s="1345">
        <v>0</v>
      </c>
      <c r="I65" s="1345">
        <v>0</v>
      </c>
      <c r="J65" s="1345">
        <v>0</v>
      </c>
      <c r="K65" s="1345">
        <v>0</v>
      </c>
      <c r="L65" s="1345">
        <v>0</v>
      </c>
    </row>
    <row r="66" spans="1:12" s="1347" customFormat="1" ht="24.6" customHeight="1">
      <c r="A66" s="1344" t="s">
        <v>836</v>
      </c>
      <c r="B66" s="1346">
        <v>34</v>
      </c>
      <c r="C66" s="1338">
        <v>758</v>
      </c>
      <c r="D66" s="1345">
        <v>0</v>
      </c>
      <c r="E66" s="1345">
        <v>110.16</v>
      </c>
      <c r="F66" s="1345">
        <v>52567.13</v>
      </c>
      <c r="G66" s="1345">
        <v>607429.56000000006</v>
      </c>
      <c r="H66" s="1345">
        <v>166891.32999999999</v>
      </c>
      <c r="I66" s="1345">
        <v>496440.17</v>
      </c>
      <c r="J66" s="1345">
        <v>2170.3200000000002</v>
      </c>
      <c r="K66" s="1345">
        <v>12207.17</v>
      </c>
      <c r="L66" s="1345">
        <v>0</v>
      </c>
    </row>
    <row r="67" spans="1:12" s="1347" customFormat="1" ht="24.6" customHeight="1">
      <c r="A67" s="1344" t="s">
        <v>837</v>
      </c>
      <c r="B67" s="1346">
        <v>34</v>
      </c>
      <c r="C67" s="1338">
        <v>758</v>
      </c>
      <c r="D67" s="1345">
        <v>13863464.870000001</v>
      </c>
      <c r="E67" s="1345">
        <v>338992.49</v>
      </c>
      <c r="F67" s="1345">
        <v>0</v>
      </c>
      <c r="G67" s="1345">
        <v>0</v>
      </c>
      <c r="H67" s="1345">
        <v>0</v>
      </c>
      <c r="I67" s="1345">
        <v>0</v>
      </c>
      <c r="J67" s="1345">
        <v>0</v>
      </c>
      <c r="K67" s="1345">
        <v>0</v>
      </c>
      <c r="L67" s="1345">
        <v>229100</v>
      </c>
    </row>
    <row r="68" spans="1:12" s="1347" customFormat="1" ht="24.6" customHeight="1">
      <c r="A68" s="1344" t="s">
        <v>838</v>
      </c>
      <c r="B68" s="1346">
        <v>34</v>
      </c>
      <c r="C68" s="1338">
        <v>758</v>
      </c>
      <c r="D68" s="1345">
        <v>0</v>
      </c>
      <c r="E68" s="1345">
        <v>0</v>
      </c>
      <c r="F68" s="1345">
        <v>0</v>
      </c>
      <c r="G68" s="1345">
        <v>191985.91</v>
      </c>
      <c r="H68" s="1345">
        <v>0</v>
      </c>
      <c r="I68" s="1345">
        <v>0</v>
      </c>
      <c r="J68" s="1345">
        <v>139308.29999999999</v>
      </c>
      <c r="K68" s="1345">
        <v>23851.82</v>
      </c>
      <c r="L68" s="1345">
        <v>0</v>
      </c>
    </row>
    <row r="69" spans="1:12" s="1347" customFormat="1" ht="24.6" customHeight="1">
      <c r="A69" s="1344" t="s">
        <v>839</v>
      </c>
      <c r="B69" s="1346">
        <v>34</v>
      </c>
      <c r="C69" s="1338">
        <v>758</v>
      </c>
      <c r="D69" s="1345">
        <v>18660508.02</v>
      </c>
      <c r="E69" s="1345">
        <v>24510.1</v>
      </c>
      <c r="F69" s="1345">
        <v>0</v>
      </c>
      <c r="G69" s="1345">
        <v>0</v>
      </c>
      <c r="H69" s="1345">
        <v>0</v>
      </c>
      <c r="I69" s="1345">
        <v>0</v>
      </c>
      <c r="J69" s="1345">
        <v>0</v>
      </c>
      <c r="K69" s="1345">
        <v>0</v>
      </c>
      <c r="L69" s="1345">
        <v>0</v>
      </c>
    </row>
    <row r="70" spans="1:12" s="1347" customFormat="1" ht="24.6" customHeight="1">
      <c r="A70" s="1344" t="s">
        <v>840</v>
      </c>
      <c r="B70" s="1346">
        <v>34</v>
      </c>
      <c r="C70" s="1338">
        <v>758</v>
      </c>
      <c r="D70" s="1345">
        <v>0</v>
      </c>
      <c r="E70" s="1345">
        <v>40673.769999999997</v>
      </c>
      <c r="F70" s="1345">
        <v>138958.46</v>
      </c>
      <c r="G70" s="1345">
        <v>99083.69</v>
      </c>
      <c r="H70" s="1345">
        <v>369948</v>
      </c>
      <c r="I70" s="1345">
        <v>322122.37</v>
      </c>
      <c r="J70" s="1345">
        <v>2528.36</v>
      </c>
      <c r="K70" s="1345">
        <v>0</v>
      </c>
      <c r="L70" s="1345">
        <v>0</v>
      </c>
    </row>
    <row r="71" spans="1:12" s="1347" customFormat="1" ht="24.6" customHeight="1">
      <c r="A71" s="1344" t="s">
        <v>780</v>
      </c>
      <c r="B71" s="1346">
        <v>34</v>
      </c>
      <c r="C71" s="1338">
        <v>758</v>
      </c>
      <c r="D71" s="1345">
        <v>1948662.16</v>
      </c>
      <c r="E71" s="1345">
        <v>45217.52</v>
      </c>
      <c r="F71" s="1345">
        <v>6245.26</v>
      </c>
      <c r="G71" s="1345">
        <v>0</v>
      </c>
      <c r="H71" s="1345">
        <v>0</v>
      </c>
      <c r="I71" s="1345">
        <v>0</v>
      </c>
      <c r="J71" s="1345">
        <v>0</v>
      </c>
      <c r="K71" s="1345">
        <v>0</v>
      </c>
      <c r="L71" s="1345">
        <v>27189.53</v>
      </c>
    </row>
    <row r="72" spans="1:12" s="1347" customFormat="1" ht="24.6" customHeight="1">
      <c r="A72" s="1344" t="s">
        <v>787</v>
      </c>
      <c r="B72" s="1346">
        <v>34</v>
      </c>
      <c r="C72" s="1338">
        <v>758</v>
      </c>
      <c r="D72" s="1345">
        <v>0</v>
      </c>
      <c r="E72" s="1345">
        <v>0</v>
      </c>
      <c r="F72" s="1345">
        <v>0</v>
      </c>
      <c r="G72" s="1345">
        <v>0</v>
      </c>
      <c r="H72" s="1345">
        <v>0</v>
      </c>
      <c r="I72" s="1345">
        <v>0</v>
      </c>
      <c r="J72" s="1345">
        <v>4716.75</v>
      </c>
      <c r="K72" s="1345">
        <v>203588.82</v>
      </c>
      <c r="L72" s="1345">
        <v>0</v>
      </c>
    </row>
    <row r="73" spans="1:12" s="1347" customFormat="1" ht="24.6" customHeight="1">
      <c r="A73" s="1344" t="s">
        <v>739</v>
      </c>
      <c r="B73" s="1346">
        <v>34</v>
      </c>
      <c r="C73" s="1338">
        <v>758</v>
      </c>
      <c r="D73" s="1345">
        <v>12505397.58</v>
      </c>
      <c r="E73" s="1345">
        <v>283227.53000000003</v>
      </c>
      <c r="F73" s="1345">
        <v>0</v>
      </c>
      <c r="G73" s="1345">
        <v>0</v>
      </c>
      <c r="H73" s="1345">
        <v>0</v>
      </c>
      <c r="I73" s="1345">
        <v>0</v>
      </c>
      <c r="J73" s="1345">
        <v>0</v>
      </c>
      <c r="K73" s="1345">
        <v>0</v>
      </c>
      <c r="L73" s="1345">
        <v>0</v>
      </c>
    </row>
    <row r="74" spans="1:12" s="1347" customFormat="1" ht="24.6" customHeight="1">
      <c r="A74" s="1344" t="s">
        <v>841</v>
      </c>
      <c r="B74" s="1346">
        <v>34</v>
      </c>
      <c r="C74" s="1338">
        <v>758</v>
      </c>
      <c r="D74" s="1345">
        <v>0</v>
      </c>
      <c r="E74" s="1345">
        <v>18819</v>
      </c>
      <c r="F74" s="1345">
        <v>0</v>
      </c>
      <c r="G74" s="1345">
        <v>0</v>
      </c>
      <c r="H74" s="1345">
        <v>2227723.56</v>
      </c>
      <c r="I74" s="1345">
        <v>168058.11</v>
      </c>
      <c r="J74" s="1345">
        <v>64124.73</v>
      </c>
      <c r="K74" s="1345">
        <v>34727.870000000003</v>
      </c>
      <c r="L74" s="1345">
        <v>0</v>
      </c>
    </row>
    <row r="75" spans="1:12" s="1347" customFormat="1" ht="24.6" customHeight="1">
      <c r="A75" s="1344" t="s">
        <v>842</v>
      </c>
      <c r="B75" s="1346">
        <v>34</v>
      </c>
      <c r="C75" s="1338">
        <v>758</v>
      </c>
      <c r="D75" s="1345">
        <v>10051423.370000001</v>
      </c>
      <c r="E75" s="1345">
        <v>101.55</v>
      </c>
      <c r="F75" s="1345">
        <v>0</v>
      </c>
      <c r="G75" s="1345">
        <v>0</v>
      </c>
      <c r="H75" s="1345">
        <v>0</v>
      </c>
      <c r="I75" s="1345">
        <v>0</v>
      </c>
      <c r="J75" s="1345">
        <v>0</v>
      </c>
      <c r="K75" s="1345">
        <v>0</v>
      </c>
      <c r="L75" s="1345">
        <v>180830.34</v>
      </c>
    </row>
    <row r="76" spans="1:12" s="1347" customFormat="1" ht="24.6" customHeight="1">
      <c r="A76" s="1344" t="s">
        <v>723</v>
      </c>
      <c r="B76" s="1346">
        <v>34</v>
      </c>
      <c r="C76" s="1338">
        <v>801</v>
      </c>
      <c r="D76" s="1349">
        <v>441801.02</v>
      </c>
      <c r="E76" s="1349">
        <v>2615457.2000000002</v>
      </c>
      <c r="F76" s="1349">
        <v>1275724.0900000001</v>
      </c>
      <c r="G76" s="1349">
        <v>0</v>
      </c>
      <c r="H76" s="1349">
        <v>0</v>
      </c>
      <c r="I76" s="1349">
        <v>0</v>
      </c>
      <c r="J76" s="1349">
        <v>0</v>
      </c>
      <c r="K76" s="1349">
        <v>0</v>
      </c>
      <c r="L76" s="1349">
        <v>0</v>
      </c>
    </row>
    <row r="77" spans="1:12" s="1347" customFormat="1" ht="24.6" customHeight="1">
      <c r="A77" s="1344" t="s">
        <v>723</v>
      </c>
      <c r="B77" s="1346">
        <v>34</v>
      </c>
      <c r="C77" s="1338">
        <v>803</v>
      </c>
      <c r="D77" s="1345">
        <v>0</v>
      </c>
      <c r="E77" s="1345">
        <v>0</v>
      </c>
      <c r="F77" s="1345">
        <v>0</v>
      </c>
      <c r="G77" s="1345">
        <v>0</v>
      </c>
      <c r="H77" s="1345">
        <v>0</v>
      </c>
      <c r="I77" s="1345">
        <v>0</v>
      </c>
      <c r="J77" s="1345">
        <v>0</v>
      </c>
      <c r="K77" s="1345">
        <v>0</v>
      </c>
      <c r="L77" s="1345">
        <v>66688.899999999994</v>
      </c>
    </row>
    <row r="78" spans="1:12" s="1347" customFormat="1" ht="24.6" customHeight="1">
      <c r="A78" s="1344" t="s">
        <v>723</v>
      </c>
      <c r="B78" s="1346">
        <v>34</v>
      </c>
      <c r="C78" s="1338">
        <v>853</v>
      </c>
      <c r="D78" s="1345">
        <v>11682428.5</v>
      </c>
      <c r="E78" s="1345">
        <v>650692.23</v>
      </c>
      <c r="F78" s="1345">
        <v>0</v>
      </c>
      <c r="G78" s="1345">
        <v>0</v>
      </c>
      <c r="H78" s="1345">
        <v>0</v>
      </c>
      <c r="I78" s="1345">
        <v>0</v>
      </c>
      <c r="J78" s="1345">
        <v>0</v>
      </c>
      <c r="K78" s="1345">
        <v>0</v>
      </c>
      <c r="L78" s="1345">
        <v>92522.25</v>
      </c>
    </row>
    <row r="79" spans="1:12" s="1347" customFormat="1" ht="24.6" customHeight="1">
      <c r="A79" s="1344" t="s">
        <v>789</v>
      </c>
      <c r="B79" s="1346">
        <v>37</v>
      </c>
      <c r="C79" s="1338">
        <v>755</v>
      </c>
      <c r="D79" s="1345">
        <v>0</v>
      </c>
      <c r="E79" s="1345">
        <v>0</v>
      </c>
      <c r="F79" s="1345">
        <v>1221.8699999999999</v>
      </c>
      <c r="G79" s="1345">
        <v>2936.82</v>
      </c>
      <c r="H79" s="1345">
        <v>0</v>
      </c>
      <c r="I79" s="1345">
        <v>0</v>
      </c>
      <c r="J79" s="1345">
        <v>0</v>
      </c>
      <c r="K79" s="1345">
        <v>0</v>
      </c>
      <c r="L79" s="1345">
        <v>0</v>
      </c>
    </row>
    <row r="80" spans="1:12" s="1347" customFormat="1" ht="24.6" customHeight="1">
      <c r="A80" s="1344" t="s">
        <v>723</v>
      </c>
      <c r="B80" s="1346">
        <v>38</v>
      </c>
      <c r="C80" s="1338">
        <v>750</v>
      </c>
      <c r="D80" s="1345">
        <v>28.4</v>
      </c>
      <c r="E80" s="1345">
        <v>0</v>
      </c>
      <c r="F80" s="1345">
        <v>0</v>
      </c>
      <c r="G80" s="1345">
        <v>0</v>
      </c>
      <c r="H80" s="1345">
        <v>0</v>
      </c>
      <c r="I80" s="1345">
        <v>0</v>
      </c>
      <c r="J80" s="1345">
        <v>0</v>
      </c>
      <c r="K80" s="1345">
        <v>0</v>
      </c>
      <c r="L80" s="1345">
        <v>0</v>
      </c>
    </row>
    <row r="81" spans="1:12" s="1347" customFormat="1" ht="24.6" customHeight="1">
      <c r="A81" s="1344" t="s">
        <v>821</v>
      </c>
      <c r="B81" s="1346">
        <v>38</v>
      </c>
      <c r="C81" s="1338">
        <v>803</v>
      </c>
      <c r="D81" s="1345">
        <v>0</v>
      </c>
      <c r="E81" s="1345">
        <v>0</v>
      </c>
      <c r="F81" s="1345">
        <v>159831.22</v>
      </c>
      <c r="G81" s="1345">
        <v>0</v>
      </c>
      <c r="H81" s="1345">
        <v>430611.75</v>
      </c>
      <c r="I81" s="1345">
        <v>66467.210000000006</v>
      </c>
      <c r="J81" s="1345">
        <v>15373.69</v>
      </c>
      <c r="K81" s="1345">
        <v>0</v>
      </c>
      <c r="L81" s="1345">
        <v>0</v>
      </c>
    </row>
    <row r="82" spans="1:12" s="1347" customFormat="1" ht="24.6" customHeight="1">
      <c r="A82" s="1344" t="s">
        <v>723</v>
      </c>
      <c r="B82" s="1346">
        <v>38</v>
      </c>
      <c r="C82" s="1338">
        <v>803</v>
      </c>
      <c r="D82" s="1345">
        <v>6665168.54</v>
      </c>
      <c r="E82" s="1345">
        <v>33751.85</v>
      </c>
      <c r="F82" s="1345">
        <v>0</v>
      </c>
      <c r="G82" s="1345">
        <v>0</v>
      </c>
      <c r="H82" s="1345">
        <v>0</v>
      </c>
      <c r="I82" s="1345">
        <v>0</v>
      </c>
      <c r="J82" s="1345">
        <v>0</v>
      </c>
      <c r="K82" s="1345">
        <v>0</v>
      </c>
      <c r="L82" s="1345">
        <v>0</v>
      </c>
    </row>
    <row r="83" spans="1:12" s="1347" customFormat="1" ht="24.6" customHeight="1">
      <c r="A83" s="1344" t="s">
        <v>744</v>
      </c>
      <c r="B83" s="1346">
        <v>39</v>
      </c>
      <c r="C83" s="1338">
        <v>600</v>
      </c>
      <c r="D83" s="1345">
        <v>10132690.23</v>
      </c>
      <c r="E83" s="1345">
        <v>2483706.58</v>
      </c>
      <c r="F83" s="1345">
        <v>0</v>
      </c>
      <c r="G83" s="1345">
        <v>0</v>
      </c>
      <c r="H83" s="1345">
        <v>0</v>
      </c>
      <c r="I83" s="1345">
        <v>0</v>
      </c>
      <c r="J83" s="1345">
        <v>0</v>
      </c>
      <c r="K83" s="1345">
        <v>0</v>
      </c>
      <c r="L83" s="1345">
        <v>0</v>
      </c>
    </row>
    <row r="84" spans="1:12" s="1347" customFormat="1" ht="24.6" customHeight="1">
      <c r="A84" s="1344" t="s">
        <v>720</v>
      </c>
      <c r="B84" s="1346">
        <v>39</v>
      </c>
      <c r="C84" s="1338">
        <v>600</v>
      </c>
      <c r="D84" s="1345">
        <v>22619975.940000001</v>
      </c>
      <c r="E84" s="1345">
        <v>7753.02</v>
      </c>
      <c r="F84" s="1345">
        <v>0</v>
      </c>
      <c r="G84" s="1345">
        <v>0</v>
      </c>
      <c r="H84" s="1345">
        <v>0</v>
      </c>
      <c r="I84" s="1345">
        <v>0</v>
      </c>
      <c r="J84" s="1345">
        <v>0</v>
      </c>
      <c r="K84" s="1345">
        <v>0</v>
      </c>
      <c r="L84" s="1345">
        <v>0</v>
      </c>
    </row>
    <row r="85" spans="1:12" s="1347" customFormat="1" ht="24.6" customHeight="1">
      <c r="A85" s="1348" t="s">
        <v>722</v>
      </c>
      <c r="B85" s="1346">
        <v>39</v>
      </c>
      <c r="C85" s="1338">
        <v>600</v>
      </c>
      <c r="D85" s="1345">
        <v>70633.679999999993</v>
      </c>
      <c r="E85" s="1345">
        <v>0</v>
      </c>
      <c r="F85" s="1345">
        <v>0</v>
      </c>
      <c r="G85" s="1345">
        <v>0</v>
      </c>
      <c r="H85" s="1345">
        <v>0</v>
      </c>
      <c r="I85" s="1345">
        <v>0</v>
      </c>
      <c r="J85" s="1345">
        <v>0</v>
      </c>
      <c r="K85" s="1345">
        <v>0</v>
      </c>
      <c r="L85" s="1345">
        <v>0</v>
      </c>
    </row>
    <row r="86" spans="1:12" s="1347" customFormat="1" ht="24.6" customHeight="1">
      <c r="A86" s="1344" t="s">
        <v>720</v>
      </c>
      <c r="B86" s="1346">
        <v>41</v>
      </c>
      <c r="C86" s="1350" t="s">
        <v>369</v>
      </c>
      <c r="D86" s="1345">
        <v>1677159.06</v>
      </c>
      <c r="E86" s="1345">
        <v>0</v>
      </c>
      <c r="F86" s="1345">
        <v>0</v>
      </c>
      <c r="G86" s="1345">
        <v>0</v>
      </c>
      <c r="H86" s="1345">
        <v>0</v>
      </c>
      <c r="I86" s="1345">
        <v>0</v>
      </c>
      <c r="J86" s="1345">
        <v>0</v>
      </c>
      <c r="K86" s="1345">
        <v>0</v>
      </c>
      <c r="L86" s="1345">
        <v>0</v>
      </c>
    </row>
    <row r="87" spans="1:12" s="1347" customFormat="1" ht="24.6" customHeight="1">
      <c r="A87" s="1344" t="s">
        <v>820</v>
      </c>
      <c r="B87" s="1346">
        <v>41</v>
      </c>
      <c r="C87" s="1350" t="s">
        <v>431</v>
      </c>
      <c r="D87" s="1351">
        <v>384.39</v>
      </c>
      <c r="E87" s="1351">
        <v>1074.77</v>
      </c>
      <c r="F87" s="1351">
        <v>0</v>
      </c>
      <c r="G87" s="1351">
        <v>0</v>
      </c>
      <c r="H87" s="1351">
        <v>0</v>
      </c>
      <c r="I87" s="1351">
        <v>0</v>
      </c>
      <c r="J87" s="1351">
        <v>0</v>
      </c>
      <c r="K87" s="1351">
        <v>0</v>
      </c>
      <c r="L87" s="1345">
        <v>0</v>
      </c>
    </row>
    <row r="88" spans="1:12" s="1347" customFormat="1" ht="24.6" customHeight="1">
      <c r="A88" s="1344" t="s">
        <v>720</v>
      </c>
      <c r="B88" s="1346">
        <v>41</v>
      </c>
      <c r="C88" s="1338">
        <v>900</v>
      </c>
      <c r="D88" s="1351">
        <v>30429931.84</v>
      </c>
      <c r="E88" s="1351">
        <v>0</v>
      </c>
      <c r="F88" s="1351">
        <v>0</v>
      </c>
      <c r="G88" s="1351">
        <v>0</v>
      </c>
      <c r="H88" s="1351">
        <v>0</v>
      </c>
      <c r="I88" s="1351">
        <v>0</v>
      </c>
      <c r="J88" s="1351">
        <v>0</v>
      </c>
      <c r="K88" s="1351">
        <v>0</v>
      </c>
      <c r="L88" s="1345">
        <v>1208.47</v>
      </c>
    </row>
    <row r="89" spans="1:12" s="1347" customFormat="1" ht="24.6" customHeight="1">
      <c r="A89" s="1344" t="s">
        <v>788</v>
      </c>
      <c r="B89" s="1346">
        <v>41</v>
      </c>
      <c r="C89" s="1338">
        <v>900</v>
      </c>
      <c r="D89" s="1351">
        <v>0</v>
      </c>
      <c r="E89" s="1351">
        <v>319573.11</v>
      </c>
      <c r="F89" s="1351">
        <v>1608093.15</v>
      </c>
      <c r="G89" s="1351">
        <v>644978.89</v>
      </c>
      <c r="H89" s="1351">
        <v>0</v>
      </c>
      <c r="I89" s="1351">
        <v>0</v>
      </c>
      <c r="J89" s="1351">
        <v>0</v>
      </c>
      <c r="K89" s="1351">
        <v>0</v>
      </c>
      <c r="L89" s="1345">
        <v>1929513.92</v>
      </c>
    </row>
    <row r="90" spans="1:12" s="1347" customFormat="1" ht="24.6" customHeight="1">
      <c r="A90" s="1352" t="s">
        <v>743</v>
      </c>
      <c r="B90" s="1353">
        <v>44</v>
      </c>
      <c r="C90" s="1354">
        <v>10</v>
      </c>
      <c r="D90" s="1351">
        <v>605.38</v>
      </c>
      <c r="E90" s="1351">
        <v>0</v>
      </c>
      <c r="F90" s="1351">
        <v>0</v>
      </c>
      <c r="G90" s="1351">
        <v>0</v>
      </c>
      <c r="H90" s="1351">
        <v>0</v>
      </c>
      <c r="I90" s="1351">
        <v>0</v>
      </c>
      <c r="J90" s="1351">
        <v>0</v>
      </c>
      <c r="K90" s="1351">
        <v>0</v>
      </c>
      <c r="L90" s="1345">
        <v>0</v>
      </c>
    </row>
    <row r="91" spans="1:12" s="1347" customFormat="1" ht="24.6" customHeight="1">
      <c r="A91" s="1344" t="s">
        <v>743</v>
      </c>
      <c r="B91" s="1346">
        <v>44</v>
      </c>
      <c r="C91" s="1338">
        <v>500</v>
      </c>
      <c r="D91" s="1351">
        <v>13880.33</v>
      </c>
      <c r="E91" s="1351">
        <v>35.33</v>
      </c>
      <c r="F91" s="1351">
        <v>0</v>
      </c>
      <c r="G91" s="1351">
        <v>0</v>
      </c>
      <c r="H91" s="1351">
        <v>0</v>
      </c>
      <c r="I91" s="1351">
        <v>0</v>
      </c>
      <c r="J91" s="1351">
        <v>0</v>
      </c>
      <c r="K91" s="1351">
        <v>0</v>
      </c>
      <c r="L91" s="1345">
        <v>0</v>
      </c>
    </row>
    <row r="92" spans="1:12" s="1347" customFormat="1" ht="24.6" customHeight="1">
      <c r="A92" s="1344" t="s">
        <v>820</v>
      </c>
      <c r="B92" s="1346">
        <v>46</v>
      </c>
      <c r="C92" s="1338">
        <v>851</v>
      </c>
      <c r="D92" s="1345">
        <v>0</v>
      </c>
      <c r="E92" s="1345">
        <v>744.93</v>
      </c>
      <c r="F92" s="1345">
        <v>2029.94</v>
      </c>
      <c r="G92" s="1345">
        <v>733.76</v>
      </c>
      <c r="H92" s="1345">
        <v>0</v>
      </c>
      <c r="I92" s="1345">
        <v>0</v>
      </c>
      <c r="J92" s="1345">
        <v>0</v>
      </c>
      <c r="K92" s="1345">
        <v>0</v>
      </c>
      <c r="L92" s="1345">
        <v>0</v>
      </c>
    </row>
    <row r="93" spans="1:12" s="1347" customFormat="1" ht="24.6" customHeight="1">
      <c r="A93" s="1344" t="s">
        <v>789</v>
      </c>
      <c r="B93" s="1346">
        <v>46</v>
      </c>
      <c r="C93" s="1338">
        <v>851</v>
      </c>
      <c r="D93" s="1345">
        <v>127861.08</v>
      </c>
      <c r="E93" s="1345">
        <v>3575.67</v>
      </c>
      <c r="F93" s="1345">
        <v>9743.66</v>
      </c>
      <c r="G93" s="1345">
        <v>3522.04</v>
      </c>
      <c r="H93" s="1345">
        <v>0</v>
      </c>
      <c r="I93" s="1345">
        <v>0</v>
      </c>
      <c r="J93" s="1345">
        <v>0</v>
      </c>
      <c r="K93" s="1345">
        <v>0</v>
      </c>
      <c r="L93" s="1345">
        <v>0</v>
      </c>
    </row>
    <row r="94" spans="1:12" s="1347" customFormat="1" ht="24.6" customHeight="1">
      <c r="A94" s="1344" t="s">
        <v>720</v>
      </c>
      <c r="B94" s="1346">
        <v>46</v>
      </c>
      <c r="C94" s="1338">
        <v>851</v>
      </c>
      <c r="D94" s="1345">
        <v>6426596.8200000003</v>
      </c>
      <c r="E94" s="1345">
        <v>0</v>
      </c>
      <c r="F94" s="1345">
        <v>0</v>
      </c>
      <c r="G94" s="1345">
        <v>0</v>
      </c>
      <c r="H94" s="1345">
        <v>0</v>
      </c>
      <c r="I94" s="1345">
        <v>0</v>
      </c>
      <c r="J94" s="1345">
        <v>0</v>
      </c>
      <c r="K94" s="1345">
        <v>0</v>
      </c>
      <c r="L94" s="1345">
        <v>0</v>
      </c>
    </row>
    <row r="95" spans="1:12" s="1347" customFormat="1" ht="24.6" customHeight="1">
      <c r="A95" s="1344" t="s">
        <v>788</v>
      </c>
      <c r="B95" s="1346">
        <v>46</v>
      </c>
      <c r="C95" s="1338">
        <v>851</v>
      </c>
      <c r="D95" s="1345">
        <v>0</v>
      </c>
      <c r="E95" s="1345">
        <v>0</v>
      </c>
      <c r="F95" s="1345">
        <v>0</v>
      </c>
      <c r="G95" s="1345">
        <v>48906.74</v>
      </c>
      <c r="H95" s="1345">
        <v>0</v>
      </c>
      <c r="I95" s="1345">
        <v>0</v>
      </c>
      <c r="J95" s="1345">
        <v>321.20999999999998</v>
      </c>
      <c r="K95" s="1345">
        <v>0</v>
      </c>
      <c r="L95" s="1345">
        <v>0</v>
      </c>
    </row>
    <row r="96" spans="1:12" s="1347" customFormat="1" ht="24.6" customHeight="1">
      <c r="A96" s="1344" t="s">
        <v>723</v>
      </c>
      <c r="B96" s="1346">
        <v>46</v>
      </c>
      <c r="C96" s="1338">
        <v>851</v>
      </c>
      <c r="D96" s="1345">
        <v>2908357.87</v>
      </c>
      <c r="E96" s="1345">
        <v>37044.61</v>
      </c>
      <c r="F96" s="1345">
        <v>0</v>
      </c>
      <c r="G96" s="1345">
        <v>0</v>
      </c>
      <c r="H96" s="1345">
        <v>0</v>
      </c>
      <c r="I96" s="1345">
        <v>0</v>
      </c>
      <c r="J96" s="1345">
        <v>0</v>
      </c>
      <c r="K96" s="1345">
        <v>0</v>
      </c>
      <c r="L96" s="1345">
        <v>0</v>
      </c>
    </row>
    <row r="97" spans="1:22" s="1347" customFormat="1" ht="24.6" customHeight="1">
      <c r="A97" s="1344" t="s">
        <v>720</v>
      </c>
      <c r="B97" s="1346">
        <v>47</v>
      </c>
      <c r="C97" s="1338">
        <v>150</v>
      </c>
      <c r="D97" s="1345">
        <v>3144274.58</v>
      </c>
      <c r="E97" s="1345">
        <v>815.71</v>
      </c>
      <c r="F97" s="1345">
        <v>0</v>
      </c>
      <c r="G97" s="1345">
        <v>0</v>
      </c>
      <c r="H97" s="1345">
        <v>0</v>
      </c>
      <c r="I97" s="1345">
        <v>0</v>
      </c>
      <c r="J97" s="1345">
        <v>0</v>
      </c>
      <c r="K97" s="1345">
        <v>0</v>
      </c>
      <c r="L97" s="1345">
        <v>0</v>
      </c>
    </row>
    <row r="98" spans="1:22" s="1347" customFormat="1" ht="24.6" customHeight="1">
      <c r="A98" s="1344" t="s">
        <v>788</v>
      </c>
      <c r="B98" s="1346">
        <v>47</v>
      </c>
      <c r="C98" s="1338">
        <v>150</v>
      </c>
      <c r="D98" s="1345">
        <v>0</v>
      </c>
      <c r="E98" s="1345">
        <v>0</v>
      </c>
      <c r="F98" s="1345">
        <v>0</v>
      </c>
      <c r="G98" s="1345">
        <v>1198930.73</v>
      </c>
      <c r="H98" s="1345">
        <v>0</v>
      </c>
      <c r="I98" s="1345">
        <v>0</v>
      </c>
      <c r="J98" s="1345">
        <v>0</v>
      </c>
      <c r="K98" s="1345">
        <v>0</v>
      </c>
      <c r="L98" s="1345">
        <v>0</v>
      </c>
    </row>
    <row r="99" spans="1:22" s="1347" customFormat="1" ht="24.6" customHeight="1">
      <c r="A99" s="1344" t="s">
        <v>720</v>
      </c>
      <c r="B99" s="1346">
        <v>47</v>
      </c>
      <c r="C99" s="1338">
        <v>900</v>
      </c>
      <c r="D99" s="1345">
        <v>36779005.549999997</v>
      </c>
      <c r="E99" s="1345">
        <v>0</v>
      </c>
      <c r="F99" s="1345">
        <v>0</v>
      </c>
      <c r="G99" s="1345">
        <v>0</v>
      </c>
      <c r="H99" s="1345">
        <v>0</v>
      </c>
      <c r="I99" s="1345">
        <v>0</v>
      </c>
      <c r="J99" s="1345">
        <v>0</v>
      </c>
      <c r="K99" s="1345">
        <v>0</v>
      </c>
      <c r="L99" s="1345">
        <v>0</v>
      </c>
    </row>
    <row r="100" spans="1:22" s="1347" customFormat="1" ht="24.6" customHeight="1">
      <c r="A100" s="1355" t="s">
        <v>788</v>
      </c>
      <c r="B100" s="1356">
        <v>47</v>
      </c>
      <c r="C100" s="1357">
        <v>900</v>
      </c>
      <c r="D100" s="1358">
        <v>0</v>
      </c>
      <c r="E100" s="1358">
        <v>42.16</v>
      </c>
      <c r="F100" s="1358">
        <v>21958.560000000001</v>
      </c>
      <c r="G100" s="1358">
        <v>59288.03</v>
      </c>
      <c r="H100" s="1358">
        <v>37439.15</v>
      </c>
      <c r="I100" s="1358">
        <v>7861.23</v>
      </c>
      <c r="J100" s="1358">
        <v>7361.29</v>
      </c>
      <c r="K100" s="1358">
        <v>36857.94</v>
      </c>
      <c r="L100" s="1358">
        <v>0</v>
      </c>
    </row>
    <row r="101" spans="1:22" s="1361" customFormat="1" ht="24.6" customHeight="1">
      <c r="A101" s="1344" t="s">
        <v>843</v>
      </c>
      <c r="B101" s="1346">
        <v>62</v>
      </c>
      <c r="C101" s="1359">
        <v>50</v>
      </c>
      <c r="D101" s="1351">
        <v>868273.13</v>
      </c>
      <c r="E101" s="1351">
        <v>0</v>
      </c>
      <c r="F101" s="1351">
        <v>0</v>
      </c>
      <c r="G101" s="1351">
        <v>0</v>
      </c>
      <c r="H101" s="1351">
        <v>0</v>
      </c>
      <c r="I101" s="1351">
        <v>0</v>
      </c>
      <c r="J101" s="1351">
        <v>0</v>
      </c>
      <c r="K101" s="1351">
        <v>0</v>
      </c>
      <c r="L101" s="1345">
        <v>0</v>
      </c>
      <c r="M101" s="1360"/>
    </row>
    <row r="102" spans="1:22" s="1347" customFormat="1" ht="30.75" customHeight="1">
      <c r="A102" s="1362" t="s">
        <v>844</v>
      </c>
      <c r="B102" s="1363">
        <v>62</v>
      </c>
      <c r="C102" s="1364">
        <v>50</v>
      </c>
      <c r="D102" s="1365">
        <v>0</v>
      </c>
      <c r="E102" s="1365">
        <v>2646.3</v>
      </c>
      <c r="F102" s="1365">
        <v>61108.12</v>
      </c>
      <c r="G102" s="1365">
        <v>52760.17</v>
      </c>
      <c r="H102" s="1365">
        <v>108170.38</v>
      </c>
      <c r="I102" s="1365">
        <v>57308.14</v>
      </c>
      <c r="J102" s="1365">
        <v>1567860.12</v>
      </c>
      <c r="K102" s="1365">
        <v>750</v>
      </c>
      <c r="L102" s="1366">
        <v>0</v>
      </c>
      <c r="M102" s="1367"/>
    </row>
    <row r="103" spans="1:22" s="1372" customFormat="1" ht="21" customHeight="1">
      <c r="A103" s="1368"/>
      <c r="B103" s="1368"/>
      <c r="C103" s="1369"/>
      <c r="D103" s="1370">
        <v>590225846.50000012</v>
      </c>
      <c r="E103" s="1370">
        <v>152446833.2400001</v>
      </c>
      <c r="F103" s="1370">
        <v>7789187.7399999993</v>
      </c>
      <c r="G103" s="1370">
        <v>7323437.0799999991</v>
      </c>
      <c r="H103" s="1370">
        <v>14708289.470000003</v>
      </c>
      <c r="I103" s="1370">
        <v>18254950.689999998</v>
      </c>
      <c r="J103" s="1370">
        <v>5810374.29</v>
      </c>
      <c r="K103" s="1370">
        <v>8953257.709999999</v>
      </c>
      <c r="L103" s="1370">
        <v>3499156.8200000003</v>
      </c>
      <c r="M103" s="1371"/>
      <c r="N103" s="1371"/>
      <c r="O103" s="1371"/>
      <c r="P103" s="1371"/>
      <c r="Q103" s="1371"/>
      <c r="R103" s="1371"/>
      <c r="S103" s="1371"/>
      <c r="T103" s="1371"/>
      <c r="U103" s="1371"/>
      <c r="V103" s="1371"/>
    </row>
    <row r="104" spans="1:22" s="1377" customFormat="1" ht="18.600000000000001" customHeight="1">
      <c r="A104" s="1373"/>
      <c r="B104" s="1373"/>
      <c r="C104" s="1373"/>
      <c r="D104" s="1373"/>
      <c r="E104" s="1374"/>
      <c r="F104" s="1374"/>
      <c r="G104" s="1374"/>
      <c r="H104" s="1374"/>
      <c r="I104" s="1374"/>
      <c r="J104" s="1375"/>
      <c r="K104" s="1375"/>
      <c r="L104" s="1375"/>
      <c r="M104" s="1376"/>
      <c r="N104" s="1376"/>
      <c r="O104" s="1376"/>
      <c r="P104" s="1376"/>
      <c r="Q104" s="1376"/>
      <c r="R104" s="1376"/>
      <c r="S104" s="1376"/>
      <c r="T104" s="1376"/>
      <c r="U104" s="1376"/>
      <c r="V104" s="1376"/>
    </row>
    <row r="105" spans="1:22" s="1337" customFormat="1" ht="24.6" customHeight="1">
      <c r="A105" s="1378"/>
      <c r="B105" s="1378"/>
      <c r="C105" s="1031"/>
      <c r="D105" s="1367"/>
      <c r="E105" s="1367"/>
      <c r="F105" s="1367"/>
      <c r="G105" s="1367"/>
      <c r="H105" s="1367"/>
      <c r="I105" s="1367"/>
      <c r="J105" s="1367"/>
      <c r="K105" s="1367"/>
      <c r="L105" s="1367"/>
      <c r="M105" s="1336"/>
      <c r="N105" s="1336"/>
      <c r="O105" s="1336"/>
      <c r="P105" s="1336"/>
      <c r="Q105" s="1336"/>
      <c r="R105" s="1336"/>
      <c r="S105" s="1336"/>
      <c r="T105" s="1336"/>
      <c r="U105" s="1336"/>
      <c r="V105" s="1336"/>
    </row>
    <row r="106" spans="1:22" s="1337" customFormat="1">
      <c r="A106" s="1379"/>
      <c r="B106" s="1378"/>
      <c r="C106" s="1031"/>
      <c r="D106" s="1367"/>
      <c r="E106" s="1367"/>
      <c r="F106" s="1367"/>
      <c r="G106" s="1367"/>
      <c r="H106" s="1367"/>
      <c r="I106" s="1367"/>
      <c r="J106" s="1367"/>
      <c r="K106" s="1367"/>
      <c r="L106" s="1367"/>
      <c r="M106" s="1336"/>
      <c r="N106" s="1336"/>
      <c r="O106" s="1336"/>
      <c r="P106" s="1336"/>
      <c r="Q106" s="1336"/>
      <c r="R106" s="1336"/>
      <c r="S106" s="1336"/>
      <c r="T106" s="1336"/>
      <c r="U106" s="1336"/>
      <c r="V106" s="1336"/>
    </row>
    <row r="107" spans="1:22" s="1337" customFormat="1">
      <c r="A107" s="1379"/>
      <c r="B107" s="1379"/>
      <c r="C107" s="1031"/>
      <c r="D107" s="1380"/>
      <c r="E107" s="1380"/>
      <c r="F107" s="1380"/>
      <c r="G107" s="1380"/>
      <c r="H107" s="1380"/>
      <c r="I107" s="1380"/>
      <c r="J107" s="1380"/>
      <c r="K107" s="1380"/>
      <c r="L107" s="1380"/>
      <c r="M107" s="1336"/>
      <c r="N107" s="1336"/>
      <c r="O107" s="1336"/>
      <c r="P107" s="1336"/>
      <c r="Q107" s="1336"/>
      <c r="R107" s="1336"/>
      <c r="S107" s="1336"/>
      <c r="T107" s="1336"/>
      <c r="U107" s="1336"/>
      <c r="V107" s="1336"/>
    </row>
    <row r="108" spans="1:22" s="1337" customFormat="1">
      <c r="A108" s="1379"/>
      <c r="B108" s="1333"/>
      <c r="C108" s="1031"/>
      <c r="D108" s="1380"/>
      <c r="E108" s="1380"/>
      <c r="F108" s="1380"/>
      <c r="G108" s="1380"/>
      <c r="H108" s="1380"/>
      <c r="I108" s="1380"/>
      <c r="J108" s="1380"/>
      <c r="K108" s="1380"/>
      <c r="L108" s="1380"/>
      <c r="M108" s="1336"/>
      <c r="N108" s="1336"/>
      <c r="O108" s="1336"/>
      <c r="P108" s="1336"/>
      <c r="Q108" s="1336"/>
      <c r="R108" s="1336"/>
      <c r="S108" s="1336"/>
      <c r="T108" s="1336"/>
      <c r="U108" s="1336"/>
      <c r="V108" s="1336"/>
    </row>
    <row r="109" spans="1:22" s="1337" customFormat="1">
      <c r="A109" s="1754"/>
      <c r="B109" s="1754"/>
      <c r="C109" s="1031"/>
      <c r="D109" s="1367"/>
      <c r="E109" s="1367"/>
      <c r="F109" s="1367"/>
      <c r="G109" s="1367"/>
      <c r="H109" s="1367"/>
      <c r="I109" s="1367"/>
      <c r="J109" s="1367"/>
      <c r="K109" s="1367"/>
      <c r="L109" s="1367"/>
      <c r="M109" s="1336"/>
      <c r="N109" s="1336"/>
      <c r="O109" s="1336"/>
      <c r="P109" s="1336"/>
      <c r="Q109" s="1336"/>
      <c r="R109" s="1336"/>
      <c r="S109" s="1336"/>
      <c r="T109" s="1336"/>
      <c r="U109" s="1336"/>
      <c r="V109" s="1336"/>
    </row>
    <row r="110" spans="1:22" s="1337" customFormat="1">
      <c r="A110" s="1336"/>
      <c r="B110" s="1336"/>
      <c r="C110" s="1031"/>
      <c r="D110" s="1367"/>
      <c r="E110" s="1367"/>
      <c r="F110" s="1367"/>
      <c r="G110" s="1367"/>
      <c r="H110" s="1367"/>
      <c r="I110" s="1367"/>
      <c r="J110" s="1367"/>
      <c r="K110" s="1367"/>
      <c r="L110" s="1367"/>
      <c r="M110" s="1336"/>
      <c r="N110" s="1336"/>
      <c r="O110" s="1336"/>
      <c r="P110" s="1336"/>
      <c r="Q110" s="1336"/>
      <c r="R110" s="1336"/>
      <c r="S110" s="1336"/>
      <c r="T110" s="1336"/>
      <c r="U110" s="1336"/>
      <c r="V110" s="1336"/>
    </row>
    <row r="111" spans="1:22" s="1337" customFormat="1">
      <c r="A111" s="1336"/>
      <c r="B111" s="1336"/>
      <c r="C111" s="1031"/>
      <c r="D111" s="1367"/>
      <c r="E111" s="1367"/>
      <c r="F111" s="1367"/>
      <c r="G111" s="1367"/>
      <c r="H111" s="1367"/>
      <c r="I111" s="1367"/>
      <c r="J111" s="1367"/>
      <c r="K111" s="1367"/>
      <c r="L111" s="1367"/>
      <c r="M111" s="1336"/>
      <c r="N111" s="1336"/>
      <c r="O111" s="1336"/>
      <c r="P111" s="1336"/>
      <c r="Q111" s="1336"/>
      <c r="R111" s="1336"/>
      <c r="S111" s="1336"/>
      <c r="T111" s="1336"/>
      <c r="U111" s="1336"/>
      <c r="V111" s="1336"/>
    </row>
    <row r="112" spans="1:22" s="1337" customFormat="1">
      <c r="A112" s="1750"/>
      <c r="B112" s="1750"/>
      <c r="C112" s="1031"/>
      <c r="D112" s="1367"/>
      <c r="E112" s="1367"/>
      <c r="F112" s="1367"/>
      <c r="G112" s="1367"/>
      <c r="H112" s="1367"/>
      <c r="I112" s="1367"/>
      <c r="J112" s="1367"/>
      <c r="K112" s="1367"/>
      <c r="L112" s="1367"/>
      <c r="M112" s="1336"/>
      <c r="N112" s="1336"/>
      <c r="O112" s="1336"/>
      <c r="P112" s="1336"/>
      <c r="Q112" s="1336"/>
      <c r="R112" s="1336"/>
      <c r="S112" s="1336"/>
      <c r="T112" s="1336"/>
      <c r="U112" s="1336"/>
      <c r="V112" s="1336"/>
    </row>
    <row r="113" spans="1:22" s="1337" customFormat="1">
      <c r="A113" s="1336"/>
      <c r="B113" s="1336"/>
      <c r="C113" s="1031"/>
      <c r="D113" s="1367"/>
      <c r="E113" s="1367"/>
      <c r="F113" s="1367"/>
      <c r="G113" s="1367"/>
      <c r="H113" s="1367"/>
      <c r="I113" s="1367"/>
      <c r="J113" s="1367"/>
      <c r="K113" s="1367"/>
      <c r="L113" s="1367"/>
      <c r="M113" s="1336"/>
      <c r="N113" s="1336"/>
      <c r="O113" s="1336"/>
      <c r="P113" s="1336"/>
      <c r="Q113" s="1336"/>
      <c r="R113" s="1336"/>
      <c r="S113" s="1336"/>
      <c r="T113" s="1336"/>
      <c r="U113" s="1336"/>
      <c r="V113" s="1336"/>
    </row>
    <row r="114" spans="1:22" s="1337" customFormat="1">
      <c r="A114" s="1336"/>
      <c r="B114" s="1336"/>
      <c r="C114" s="1031"/>
      <c r="D114" s="1367"/>
      <c r="E114" s="1367"/>
      <c r="F114" s="1367"/>
      <c r="G114" s="1367"/>
      <c r="H114" s="1367"/>
      <c r="I114" s="1367"/>
      <c r="J114" s="1367"/>
      <c r="K114" s="1367"/>
      <c r="L114" s="1367"/>
      <c r="M114" s="1336"/>
      <c r="N114" s="1336"/>
      <c r="O114" s="1336"/>
      <c r="P114" s="1336"/>
      <c r="Q114" s="1336"/>
      <c r="R114" s="1336"/>
      <c r="S114" s="1336"/>
      <c r="T114" s="1336"/>
      <c r="U114" s="1336"/>
      <c r="V114" s="1336"/>
    </row>
    <row r="115" spans="1:22">
      <c r="C115" s="1031"/>
      <c r="D115" s="1367"/>
      <c r="E115" s="1367"/>
      <c r="F115" s="1367"/>
      <c r="G115" s="1367"/>
      <c r="H115" s="1367"/>
      <c r="I115" s="1367"/>
      <c r="J115" s="1367"/>
      <c r="K115" s="1367"/>
      <c r="L115" s="1367"/>
    </row>
    <row r="116" spans="1:22">
      <c r="C116" s="1031"/>
      <c r="D116" s="1367"/>
      <c r="E116" s="1367"/>
      <c r="F116" s="1367"/>
      <c r="G116" s="1367"/>
      <c r="H116" s="1367"/>
      <c r="I116" s="1367"/>
      <c r="J116" s="1367"/>
      <c r="K116" s="1367"/>
      <c r="L116" s="1367"/>
    </row>
    <row r="117" spans="1:22">
      <c r="C117" s="1031"/>
      <c r="D117" s="1367"/>
      <c r="E117" s="1367"/>
      <c r="F117" s="1367"/>
      <c r="G117" s="1367"/>
      <c r="H117" s="1367"/>
      <c r="I117" s="1367"/>
      <c r="J117" s="1367"/>
      <c r="K117" s="1367"/>
      <c r="L117" s="1367"/>
    </row>
    <row r="118" spans="1:22">
      <c r="C118" s="1031"/>
      <c r="D118" s="1367"/>
      <c r="E118" s="1367"/>
      <c r="F118" s="1367"/>
      <c r="G118" s="1367"/>
      <c r="H118" s="1367"/>
      <c r="I118" s="1367"/>
      <c r="J118" s="1367"/>
      <c r="K118" s="1367"/>
      <c r="L118" s="1367"/>
    </row>
    <row r="124" spans="1:22" ht="15.75">
      <c r="A124" s="1383"/>
    </row>
  </sheetData>
  <mergeCells count="17">
    <mergeCell ref="K6:K10"/>
    <mergeCell ref="A109:B109"/>
    <mergeCell ref="A2:L2"/>
    <mergeCell ref="A5:A10"/>
    <mergeCell ref="B5:C5"/>
    <mergeCell ref="D5:K5"/>
    <mergeCell ref="L5:L10"/>
    <mergeCell ref="B6:B10"/>
    <mergeCell ref="C6:C10"/>
    <mergeCell ref="D6:D10"/>
    <mergeCell ref="E6:E10"/>
    <mergeCell ref="F6:F10"/>
    <mergeCell ref="A112:B112"/>
    <mergeCell ref="G6:G10"/>
    <mergeCell ref="H6:H10"/>
    <mergeCell ref="I6:I10"/>
    <mergeCell ref="J6:J10"/>
  </mergeCells>
  <printOptions horizontalCentered="1"/>
  <pageMargins left="0.70866141732283472" right="0.70866141732283472" top="0.59055118110236227" bottom="0.39370078740157483" header="0.43307086614173229" footer="0.27559055118110237"/>
  <pageSetup paperSize="9" scale="56" firstPageNumber="76" fitToHeight="0" orientation="landscape" useFirstPageNumber="1" r:id="rId1"/>
  <headerFooter>
    <oddHeader>&amp;C&amp;"Arial,Normalny"&amp;16- &amp;P -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75" zoomScaleNormal="75" workbookViewId="0"/>
  </sheetViews>
  <sheetFormatPr defaultRowHeight="12.75"/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Normal="100" workbookViewId="0"/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="75" zoomScaleNormal="75" workbookViewId="0"/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75" zoomScaleNormal="75" workbookViewId="0"/>
  </sheetViews>
  <sheetFormatPr defaultRowHeight="12.75"/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75" workbookViewId="0"/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showGridLines="0" zoomScaleNormal="100" workbookViewId="0"/>
  </sheetViews>
  <sheetFormatPr defaultRowHeight="12.75"/>
  <cols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20" ht="15">
      <c r="A1" s="489" t="s">
        <v>547</v>
      </c>
    </row>
    <row r="2" spans="1:20" ht="15">
      <c r="A2" s="489" t="s">
        <v>548</v>
      </c>
    </row>
    <row r="3" spans="1:20" ht="15">
      <c r="A3" s="489" t="s">
        <v>549</v>
      </c>
    </row>
    <row r="4" spans="1:20" ht="15">
      <c r="A4" s="489" t="s">
        <v>550</v>
      </c>
    </row>
    <row r="5" spans="1:20" ht="18" customHeight="1">
      <c r="A5" s="489" t="s">
        <v>551</v>
      </c>
    </row>
    <row r="6" spans="1:20" ht="15">
      <c r="A6" s="489" t="s">
        <v>560</v>
      </c>
    </row>
    <row r="7" spans="1:20" ht="15">
      <c r="A7" s="490" t="s">
        <v>561</v>
      </c>
    </row>
    <row r="8" spans="1:20" ht="15">
      <c r="A8" s="490" t="s">
        <v>562</v>
      </c>
    </row>
    <row r="9" spans="1:20" ht="15">
      <c r="A9" s="490" t="s">
        <v>563</v>
      </c>
    </row>
    <row r="10" spans="1:20" ht="15">
      <c r="A10" s="490" t="s">
        <v>564</v>
      </c>
    </row>
    <row r="11" spans="1:20" ht="15">
      <c r="A11" s="563" t="s">
        <v>590</v>
      </c>
      <c r="B11" s="564"/>
      <c r="C11" s="564"/>
      <c r="D11" s="564"/>
      <c r="E11" s="564"/>
      <c r="F11" s="564"/>
      <c r="G11" s="564"/>
      <c r="H11" s="564"/>
      <c r="I11" s="564"/>
      <c r="J11" s="564"/>
      <c r="K11" s="564"/>
      <c r="L11" s="564"/>
      <c r="M11" s="564"/>
      <c r="N11" s="564"/>
      <c r="O11" s="564"/>
      <c r="P11" s="564"/>
      <c r="Q11" s="564"/>
      <c r="R11" s="564"/>
      <c r="S11" s="564"/>
      <c r="T11" s="564"/>
    </row>
    <row r="12" spans="1:20" ht="15">
      <c r="A12" s="563" t="s">
        <v>597</v>
      </c>
      <c r="B12" s="564"/>
      <c r="C12" s="564"/>
      <c r="D12" s="564"/>
      <c r="E12" s="564"/>
      <c r="F12" s="564"/>
      <c r="G12" s="564"/>
      <c r="H12" s="564"/>
      <c r="I12" s="564"/>
      <c r="J12" s="564"/>
      <c r="K12" s="564"/>
      <c r="L12" s="564"/>
      <c r="M12" s="564"/>
      <c r="N12" s="564"/>
      <c r="O12" s="564"/>
      <c r="P12" s="564"/>
      <c r="Q12" s="564"/>
      <c r="R12" s="564"/>
      <c r="S12" s="564"/>
      <c r="T12" s="564"/>
    </row>
    <row r="13" spans="1:20" ht="15">
      <c r="A13" s="563" t="s">
        <v>933</v>
      </c>
      <c r="B13" s="564"/>
      <c r="C13" s="564"/>
      <c r="D13" s="564"/>
      <c r="E13" s="564"/>
      <c r="F13" s="564"/>
      <c r="G13" s="564"/>
      <c r="H13" s="564"/>
      <c r="I13" s="564"/>
      <c r="J13" s="564"/>
      <c r="K13" s="564"/>
      <c r="L13" s="564"/>
      <c r="M13" s="564"/>
      <c r="N13" s="564"/>
      <c r="O13" s="564"/>
      <c r="P13" s="564"/>
      <c r="Q13" s="564"/>
      <c r="R13" s="564"/>
      <c r="S13" s="564"/>
      <c r="T13" s="565"/>
    </row>
    <row r="14" spans="1:20" ht="15">
      <c r="A14" s="563" t="s">
        <v>600</v>
      </c>
      <c r="B14" s="564"/>
      <c r="C14" s="564"/>
      <c r="D14" s="564"/>
      <c r="E14" s="564"/>
      <c r="F14" s="564"/>
      <c r="G14" s="564"/>
      <c r="H14" s="564"/>
      <c r="I14" s="564"/>
      <c r="J14" s="564"/>
      <c r="K14" s="564"/>
      <c r="L14" s="564"/>
      <c r="M14" s="564"/>
      <c r="N14" s="564"/>
      <c r="O14" s="564"/>
      <c r="P14" s="564"/>
      <c r="Q14" s="564"/>
      <c r="R14" s="564"/>
      <c r="S14" s="564"/>
      <c r="T14" s="564"/>
    </row>
    <row r="15" spans="1:20" ht="15">
      <c r="A15" s="563" t="s">
        <v>932</v>
      </c>
      <c r="B15" s="564"/>
      <c r="C15" s="564"/>
      <c r="D15" s="564"/>
      <c r="E15" s="564"/>
      <c r="F15" s="564"/>
      <c r="G15" s="564"/>
      <c r="H15" s="564"/>
      <c r="I15" s="564"/>
      <c r="J15" s="564"/>
      <c r="K15" s="564"/>
      <c r="L15" s="564"/>
      <c r="M15" s="564"/>
      <c r="N15" s="564"/>
      <c r="O15" s="564"/>
      <c r="P15" s="564"/>
      <c r="Q15" s="564"/>
      <c r="R15" s="564"/>
      <c r="S15" s="564"/>
      <c r="T15" s="564"/>
    </row>
    <row r="16" spans="1:20" ht="15">
      <c r="A16" s="563" t="s">
        <v>601</v>
      </c>
      <c r="B16" s="564"/>
      <c r="C16" s="564"/>
      <c r="D16" s="564"/>
      <c r="E16" s="564"/>
      <c r="F16" s="564"/>
      <c r="G16" s="564"/>
      <c r="H16" s="564"/>
      <c r="I16" s="564"/>
      <c r="J16" s="564"/>
      <c r="K16" s="564"/>
      <c r="L16" s="564"/>
      <c r="M16" s="564"/>
      <c r="N16" s="564"/>
      <c r="O16" s="564"/>
      <c r="P16" s="564"/>
      <c r="Q16" s="564"/>
      <c r="R16" s="564"/>
      <c r="S16" s="564"/>
      <c r="T16" s="564"/>
    </row>
    <row r="17" spans="1:20" ht="15">
      <c r="A17" s="563" t="s">
        <v>938</v>
      </c>
      <c r="B17" s="564"/>
      <c r="C17" s="564"/>
      <c r="D17" s="564"/>
      <c r="E17" s="564"/>
      <c r="F17" s="564"/>
      <c r="G17" s="564"/>
      <c r="H17" s="564"/>
      <c r="I17" s="564"/>
      <c r="J17" s="564"/>
      <c r="K17" s="564"/>
      <c r="L17" s="564"/>
      <c r="M17" s="564"/>
      <c r="N17" s="564"/>
      <c r="O17" s="564"/>
      <c r="P17" s="564"/>
      <c r="Q17" s="564"/>
      <c r="R17" s="564"/>
      <c r="S17" s="564"/>
      <c r="T17" s="564"/>
    </row>
    <row r="18" spans="1:20" ht="15">
      <c r="A18" s="563" t="s">
        <v>872</v>
      </c>
      <c r="B18" s="564"/>
      <c r="C18" s="564"/>
      <c r="D18" s="564"/>
      <c r="E18" s="564"/>
      <c r="F18" s="564"/>
      <c r="G18" s="564"/>
      <c r="H18" s="564"/>
      <c r="I18" s="564"/>
      <c r="J18" s="564"/>
      <c r="K18" s="564"/>
      <c r="L18" s="564"/>
      <c r="M18" s="564"/>
      <c r="N18" s="564"/>
      <c r="O18" s="564"/>
      <c r="P18" s="564"/>
      <c r="Q18" s="564"/>
      <c r="R18" s="564"/>
      <c r="S18" s="564"/>
      <c r="T18" s="564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zoomScaleNormal="100" workbookViewId="0"/>
  </sheetViews>
  <sheetFormatPr defaultRowHeight="12.75"/>
  <sheetData>
    <row r="27" spans="2:2">
      <c r="B27" s="1523" t="s">
        <v>934</v>
      </c>
    </row>
    <row r="28" spans="2:2">
      <c r="B28" s="1524" t="s">
        <v>935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Normal="100" workbookViewId="0"/>
  </sheetViews>
  <sheetFormatPr defaultRowHeight="12.75"/>
  <sheetData>
    <row r="1" spans="1:1">
      <c r="A1" t="s">
        <v>936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H101"/>
  <sheetViews>
    <sheetView showGridLines="0" showZeros="0" showOutlineSymbols="0" zoomScale="75" zoomScaleNormal="75" workbookViewId="0"/>
  </sheetViews>
  <sheetFormatPr defaultRowHeight="12.75"/>
  <cols>
    <col min="1" max="1" width="70.28515625" style="292" customWidth="1"/>
    <col min="2" max="2" width="16.85546875" style="292" customWidth="1"/>
    <col min="3" max="5" width="17" style="292" customWidth="1"/>
    <col min="6" max="8" width="11.5703125" style="292" bestFit="1" customWidth="1"/>
    <col min="9" max="13" width="9.140625" style="292"/>
    <col min="14" max="14" width="16.140625" style="292" customWidth="1"/>
    <col min="15" max="16384" width="9.140625" style="292"/>
  </cols>
  <sheetData>
    <row r="1" spans="1:8" ht="17.25" customHeight="1">
      <c r="A1" s="288" t="s">
        <v>455</v>
      </c>
      <c r="B1" s="289"/>
      <c r="C1" s="290"/>
      <c r="D1" s="290"/>
      <c r="E1" s="290"/>
      <c r="F1" s="290"/>
      <c r="G1" s="290"/>
      <c r="H1" s="290"/>
    </row>
    <row r="2" spans="1:8" ht="17.25" customHeight="1">
      <c r="A2" s="293"/>
      <c r="B2" s="293"/>
      <c r="C2" s="290"/>
      <c r="D2" s="290"/>
      <c r="E2" s="290"/>
      <c r="F2" s="290"/>
      <c r="G2" s="290"/>
      <c r="H2" s="290"/>
    </row>
    <row r="3" spans="1:8" ht="17.25" customHeight="1">
      <c r="A3" s="294" t="s">
        <v>456</v>
      </c>
      <c r="B3" s="295"/>
      <c r="C3" s="296"/>
      <c r="D3" s="296"/>
      <c r="E3" s="296"/>
      <c r="F3" s="296"/>
      <c r="G3" s="296"/>
      <c r="H3" s="296"/>
    </row>
    <row r="4" spans="1:8" ht="17.25" customHeight="1">
      <c r="A4" s="297"/>
      <c r="B4" s="297"/>
      <c r="C4" s="291"/>
      <c r="D4" s="291"/>
      <c r="E4" s="291"/>
      <c r="F4" s="291"/>
      <c r="G4" s="291"/>
      <c r="H4" s="291"/>
    </row>
    <row r="5" spans="1:8" ht="17.25" customHeight="1">
      <c r="A5" s="297"/>
      <c r="B5" s="297"/>
      <c r="C5" s="298"/>
      <c r="D5" s="291"/>
      <c r="E5" s="291"/>
      <c r="F5" s="291"/>
      <c r="G5" s="299"/>
      <c r="H5" s="300" t="s">
        <v>2</v>
      </c>
    </row>
    <row r="6" spans="1:8" ht="15.95" customHeight="1">
      <c r="A6" s="301"/>
      <c r="B6" s="302" t="s">
        <v>236</v>
      </c>
      <c r="C6" s="303" t="s">
        <v>238</v>
      </c>
      <c r="D6" s="304"/>
      <c r="E6" s="305"/>
      <c r="F6" s="306" t="s">
        <v>457</v>
      </c>
      <c r="G6" s="304"/>
      <c r="H6" s="305"/>
    </row>
    <row r="7" spans="1:8" ht="15.95" customHeight="1">
      <c r="A7" s="307" t="s">
        <v>3</v>
      </c>
      <c r="B7" s="308" t="s">
        <v>237</v>
      </c>
      <c r="C7" s="309"/>
      <c r="D7" s="309"/>
      <c r="E7" s="309"/>
      <c r="F7" s="309" t="s">
        <v>4</v>
      </c>
      <c r="G7" s="309" t="s">
        <v>4</v>
      </c>
      <c r="H7" s="310"/>
    </row>
    <row r="8" spans="1:8" ht="15.95" customHeight="1">
      <c r="A8" s="311"/>
      <c r="B8" s="312" t="s">
        <v>458</v>
      </c>
      <c r="C8" s="309" t="s">
        <v>459</v>
      </c>
      <c r="D8" s="309" t="s">
        <v>460</v>
      </c>
      <c r="E8" s="309" t="s">
        <v>461</v>
      </c>
      <c r="F8" s="310" t="s">
        <v>242</v>
      </c>
      <c r="G8" s="310" t="s">
        <v>462</v>
      </c>
      <c r="H8" s="310" t="s">
        <v>463</v>
      </c>
    </row>
    <row r="9" spans="1:8" s="317" customFormat="1" ht="9.75" customHeight="1">
      <c r="A9" s="314" t="s">
        <v>464</v>
      </c>
      <c r="B9" s="315">
        <v>2</v>
      </c>
      <c r="C9" s="316">
        <v>3</v>
      </c>
      <c r="D9" s="316">
        <v>4</v>
      </c>
      <c r="E9" s="316">
        <v>5</v>
      </c>
      <c r="F9" s="316">
        <v>6</v>
      </c>
      <c r="G9" s="316">
        <v>7</v>
      </c>
      <c r="H9" s="316">
        <v>8</v>
      </c>
    </row>
    <row r="10" spans="1:8" ht="24" customHeight="1">
      <c r="A10" s="318" t="s">
        <v>465</v>
      </c>
      <c r="B10" s="457">
        <v>355705405</v>
      </c>
      <c r="C10" s="458">
        <v>35191206.236760005</v>
      </c>
      <c r="D10" s="458">
        <v>62020290.262819998</v>
      </c>
      <c r="E10" s="458">
        <v>88469165.334429994</v>
      </c>
      <c r="F10" s="459">
        <v>9.893357183245502E-2</v>
      </c>
      <c r="G10" s="459">
        <v>0.17435858266708093</v>
      </c>
      <c r="H10" s="459">
        <v>0.24871470630149686</v>
      </c>
    </row>
    <row r="11" spans="1:8" ht="24" customHeight="1">
      <c r="A11" s="319" t="s">
        <v>466</v>
      </c>
      <c r="B11" s="460">
        <v>397197405</v>
      </c>
      <c r="C11" s="460">
        <v>26629004.66186</v>
      </c>
      <c r="D11" s="460">
        <v>57559540.073089994</v>
      </c>
      <c r="E11" s="460">
        <v>85341535.46419999</v>
      </c>
      <c r="F11" s="459">
        <v>6.7042242287207288E-2</v>
      </c>
      <c r="G11" s="459">
        <v>0.1449141896410174</v>
      </c>
      <c r="H11" s="459">
        <v>0.21485924729090311</v>
      </c>
    </row>
    <row r="12" spans="1:8" ht="24" customHeight="1">
      <c r="A12" s="318" t="s">
        <v>467</v>
      </c>
      <c r="B12" s="457">
        <v>-41492000</v>
      </c>
      <c r="C12" s="458">
        <v>8562201.574900005</v>
      </c>
      <c r="D12" s="458">
        <v>4460750.1897300035</v>
      </c>
      <c r="E12" s="458">
        <v>3127629.8702300042</v>
      </c>
      <c r="F12" s="459"/>
      <c r="G12" s="459"/>
      <c r="H12" s="459"/>
    </row>
    <row r="13" spans="1:8" ht="24" customHeight="1">
      <c r="A13" s="321" t="s">
        <v>468</v>
      </c>
      <c r="B13" s="461"/>
      <c r="C13" s="462"/>
      <c r="D13" s="462"/>
      <c r="E13" s="462"/>
      <c r="F13" s="463"/>
      <c r="G13" s="463"/>
      <c r="H13" s="463"/>
    </row>
    <row r="14" spans="1:8" ht="15" customHeight="1">
      <c r="A14" s="322" t="s">
        <v>469</v>
      </c>
      <c r="B14" s="457">
        <v>0</v>
      </c>
      <c r="C14" s="457">
        <v>0</v>
      </c>
      <c r="D14" s="457">
        <v>0</v>
      </c>
      <c r="E14" s="457">
        <v>0</v>
      </c>
      <c r="F14" s="459"/>
      <c r="G14" s="459"/>
      <c r="H14" s="459"/>
    </row>
    <row r="15" spans="1:8" ht="27" customHeight="1">
      <c r="A15" s="318" t="s">
        <v>470</v>
      </c>
      <c r="B15" s="457">
        <v>-15460158</v>
      </c>
      <c r="C15" s="457">
        <v>57825.914560000005</v>
      </c>
      <c r="D15" s="457">
        <v>8187.4650000019074</v>
      </c>
      <c r="E15" s="457">
        <v>40691.534359999998</v>
      </c>
      <c r="F15" s="459"/>
      <c r="G15" s="505"/>
      <c r="H15" s="459"/>
    </row>
    <row r="16" spans="1:8" ht="24" customHeight="1">
      <c r="A16" s="323" t="s">
        <v>471</v>
      </c>
      <c r="B16" s="464">
        <v>56952158</v>
      </c>
      <c r="C16" s="464">
        <v>-8562201.5749000013</v>
      </c>
      <c r="D16" s="464">
        <v>-4460750.1897300035</v>
      </c>
      <c r="E16" s="464">
        <v>-3127629.8702300042</v>
      </c>
      <c r="F16" s="504"/>
      <c r="G16" s="465"/>
      <c r="H16" s="463"/>
    </row>
    <row r="17" spans="1:8" ht="24" customHeight="1">
      <c r="A17" s="324" t="s">
        <v>472</v>
      </c>
      <c r="B17" s="466" t="s">
        <v>4</v>
      </c>
      <c r="C17" s="467" t="s">
        <v>4</v>
      </c>
      <c r="D17" s="467"/>
      <c r="E17" s="467"/>
      <c r="F17" s="468" t="s">
        <v>4</v>
      </c>
      <c r="G17" s="468" t="s">
        <v>4</v>
      </c>
      <c r="H17" s="468" t="s">
        <v>4</v>
      </c>
    </row>
    <row r="18" spans="1:8" ht="15">
      <c r="A18" s="325" t="s">
        <v>552</v>
      </c>
      <c r="B18" s="469">
        <v>52843344</v>
      </c>
      <c r="C18" s="469">
        <v>-14175386.317380002</v>
      </c>
      <c r="D18" s="469">
        <v>-8247167.6870899964</v>
      </c>
      <c r="E18" s="469">
        <v>-12670560.2225</v>
      </c>
      <c r="F18" s="468"/>
      <c r="G18" s="468"/>
      <c r="H18" s="468"/>
    </row>
    <row r="19" spans="1:8" ht="15">
      <c r="A19" s="324" t="s">
        <v>473</v>
      </c>
      <c r="B19" s="469">
        <v>0</v>
      </c>
      <c r="C19" s="467">
        <v>0</v>
      </c>
      <c r="D19" s="467">
        <v>0</v>
      </c>
      <c r="E19" s="467">
        <v>0</v>
      </c>
      <c r="F19" s="468"/>
      <c r="G19" s="468"/>
      <c r="H19" s="468"/>
    </row>
    <row r="20" spans="1:8" ht="15">
      <c r="A20" s="324" t="s">
        <v>474</v>
      </c>
      <c r="B20" s="469">
        <v>57916812</v>
      </c>
      <c r="C20" s="467">
        <v>4419128.4546999997</v>
      </c>
      <c r="D20" s="467">
        <v>14401135.788300002</v>
      </c>
      <c r="E20" s="467">
        <v>17893531.355769996</v>
      </c>
      <c r="F20" s="468">
        <v>7.6301307031540339E-2</v>
      </c>
      <c r="G20" s="468">
        <v>0.24865208030269348</v>
      </c>
      <c r="H20" s="468">
        <v>0.3089522841100093</v>
      </c>
    </row>
    <row r="21" spans="1:8" ht="15">
      <c r="A21" s="324" t="s">
        <v>475</v>
      </c>
      <c r="B21" s="469">
        <v>9000000</v>
      </c>
      <c r="C21" s="467">
        <v>10833846.955879999</v>
      </c>
      <c r="D21" s="467">
        <v>10938067.88477</v>
      </c>
      <c r="E21" s="467">
        <v>11310799.324209999</v>
      </c>
      <c r="F21" s="468">
        <v>1.2037607728755555</v>
      </c>
      <c r="G21" s="468">
        <v>1.2153408760855555</v>
      </c>
      <c r="H21" s="468">
        <v>1.2567554804677776</v>
      </c>
    </row>
    <row r="22" spans="1:8" ht="15">
      <c r="A22" s="324" t="s">
        <v>476</v>
      </c>
      <c r="B22" s="469">
        <v>-275886</v>
      </c>
      <c r="C22" s="467">
        <v>652.17100000000005</v>
      </c>
      <c r="D22" s="467">
        <v>1221.8920000000001</v>
      </c>
      <c r="E22" s="467">
        <v>5433.7540899999995</v>
      </c>
      <c r="F22" s="468"/>
      <c r="G22" s="468"/>
      <c r="H22" s="468"/>
    </row>
    <row r="23" spans="1:8" ht="15">
      <c r="A23" s="324" t="s">
        <v>477</v>
      </c>
      <c r="B23" s="469">
        <v>-1487100</v>
      </c>
      <c r="C23" s="467">
        <v>968949.60961000004</v>
      </c>
      <c r="D23" s="467">
        <v>1569900.7472799998</v>
      </c>
      <c r="E23" s="467">
        <v>3630331.3158899997</v>
      </c>
      <c r="F23" s="468"/>
      <c r="G23" s="468"/>
      <c r="H23" s="468"/>
    </row>
    <row r="24" spans="1:8" ht="15" customHeight="1">
      <c r="A24" s="324" t="s">
        <v>478</v>
      </c>
      <c r="B24" s="469">
        <v>31183</v>
      </c>
      <c r="C24" s="467">
        <v>1961.5110500000001</v>
      </c>
      <c r="D24" s="467">
        <v>2113.7463199999997</v>
      </c>
      <c r="E24" s="467">
        <v>360980.35557000001</v>
      </c>
      <c r="F24" s="468">
        <v>6.2903218099605557E-2</v>
      </c>
      <c r="G24" s="468">
        <v>6.7785213738254815E-2</v>
      </c>
      <c r="H24" s="506" t="s">
        <v>937</v>
      </c>
    </row>
    <row r="25" spans="1:8" ht="15">
      <c r="A25" s="324" t="s">
        <v>543</v>
      </c>
      <c r="B25" s="469"/>
      <c r="C25" s="467"/>
      <c r="D25" s="467">
        <v>0</v>
      </c>
      <c r="E25" s="467">
        <v>0</v>
      </c>
      <c r="F25" s="468"/>
      <c r="G25" s="468"/>
      <c r="H25" s="468"/>
    </row>
    <row r="26" spans="1:8" ht="15">
      <c r="A26" s="324" t="s">
        <v>544</v>
      </c>
      <c r="B26" s="469">
        <v>-3269162</v>
      </c>
      <c r="C26" s="467">
        <v>-226257.58143000002</v>
      </c>
      <c r="D26" s="467">
        <v>-486545.56105999998</v>
      </c>
      <c r="E26" s="467">
        <v>-853151.43190999993</v>
      </c>
      <c r="F26" s="468">
        <v>6.9209657224083732E-2</v>
      </c>
      <c r="G26" s="468">
        <v>0.14882883168836539</v>
      </c>
      <c r="H26" s="468">
        <v>0.26096945697704793</v>
      </c>
    </row>
    <row r="27" spans="1:8" ht="15">
      <c r="A27" s="324" t="s">
        <v>540</v>
      </c>
      <c r="B27" s="469">
        <v>-72503</v>
      </c>
      <c r="C27" s="467">
        <v>15173.422769999999</v>
      </c>
      <c r="D27" s="467">
        <v>36061.886810000004</v>
      </c>
      <c r="E27" s="467">
        <v>57105.489200000004</v>
      </c>
      <c r="F27" s="468"/>
      <c r="G27" s="468"/>
      <c r="H27" s="468"/>
    </row>
    <row r="28" spans="1:8" ht="15">
      <c r="A28" s="324" t="s">
        <v>542</v>
      </c>
      <c r="B28" s="469">
        <v>0</v>
      </c>
      <c r="C28" s="467">
        <v>36122594.343800001</v>
      </c>
      <c r="D28" s="467">
        <v>39022900.700070001</v>
      </c>
      <c r="E28" s="467">
        <v>48649541.928750001</v>
      </c>
      <c r="F28" s="468"/>
      <c r="G28" s="468"/>
      <c r="H28" s="468"/>
    </row>
    <row r="29" spans="1:8" ht="15">
      <c r="A29" s="324" t="s">
        <v>541</v>
      </c>
      <c r="B29" s="469">
        <v>9000000</v>
      </c>
      <c r="C29" s="467">
        <v>-5933753.4828399997</v>
      </c>
      <c r="D29" s="467">
        <v>-4313776.6285599973</v>
      </c>
      <c r="E29" s="467">
        <v>-3573951.543430008</v>
      </c>
      <c r="F29" s="468"/>
      <c r="G29" s="468"/>
      <c r="H29" s="468"/>
    </row>
    <row r="30" spans="1:8" ht="24" customHeight="1">
      <c r="A30" s="324" t="s">
        <v>479</v>
      </c>
      <c r="B30" s="469">
        <v>4108814</v>
      </c>
      <c r="C30" s="467">
        <v>5613184.7424799995</v>
      </c>
      <c r="D30" s="467">
        <v>3786417.4973599999</v>
      </c>
      <c r="E30" s="467">
        <v>9542930.3522699997</v>
      </c>
      <c r="F30" s="468">
        <v>1.3661325975038052</v>
      </c>
      <c r="G30" s="468">
        <v>0.92153538645458277</v>
      </c>
      <c r="H30" s="468">
        <v>2.3225510700338345</v>
      </c>
    </row>
    <row r="31" spans="1:8" ht="8.25" customHeight="1">
      <c r="A31" s="326"/>
      <c r="B31" s="470"/>
      <c r="C31" s="471"/>
      <c r="D31" s="471"/>
      <c r="E31" s="471"/>
      <c r="F31" s="472"/>
      <c r="G31" s="472"/>
      <c r="H31" s="472"/>
    </row>
    <row r="33" spans="1:8" s="99" customFormat="1" ht="15">
      <c r="A33" s="491"/>
      <c r="C33" s="125"/>
      <c r="D33" s="125"/>
      <c r="G33" s="98"/>
      <c r="H33" s="98"/>
    </row>
    <row r="34" spans="1:8">
      <c r="B34" s="492"/>
      <c r="C34" s="492"/>
      <c r="D34" s="492"/>
    </row>
    <row r="35" spans="1:8" ht="17.25" customHeight="1">
      <c r="A35" s="288" t="s">
        <v>455</v>
      </c>
      <c r="B35" s="289"/>
      <c r="C35" s="290"/>
      <c r="D35" s="290"/>
      <c r="E35" s="290"/>
      <c r="F35" s="290"/>
      <c r="G35" s="290"/>
      <c r="H35" s="290"/>
    </row>
    <row r="36" spans="1:8" ht="17.25" customHeight="1">
      <c r="A36" s="293"/>
      <c r="B36" s="293"/>
      <c r="C36" s="290"/>
      <c r="D36" s="290"/>
      <c r="E36" s="290"/>
      <c r="F36" s="290"/>
      <c r="G36" s="290"/>
      <c r="H36" s="290"/>
    </row>
    <row r="37" spans="1:8" ht="17.25" customHeight="1">
      <c r="A37" s="294" t="s">
        <v>456</v>
      </c>
      <c r="B37" s="295"/>
      <c r="C37" s="296"/>
      <c r="D37" s="296"/>
      <c r="E37" s="296"/>
      <c r="F37" s="296"/>
      <c r="G37" s="296"/>
      <c r="H37" s="296"/>
    </row>
    <row r="38" spans="1:8" ht="17.25" customHeight="1">
      <c r="A38" s="297"/>
      <c r="B38" s="297"/>
      <c r="C38" s="291"/>
      <c r="D38" s="291"/>
      <c r="E38" s="291"/>
      <c r="F38" s="291"/>
      <c r="G38" s="291"/>
      <c r="H38" s="291"/>
    </row>
    <row r="39" spans="1:8" ht="17.25" customHeight="1">
      <c r="A39" s="297"/>
      <c r="B39" s="297"/>
      <c r="C39" s="298"/>
      <c r="D39" s="291"/>
      <c r="E39" s="291"/>
      <c r="F39" s="291"/>
      <c r="G39" s="299"/>
      <c r="H39" s="300" t="s">
        <v>2</v>
      </c>
    </row>
    <row r="40" spans="1:8" ht="15.95" customHeight="1">
      <c r="A40" s="301"/>
      <c r="B40" s="302" t="s">
        <v>236</v>
      </c>
      <c r="C40" s="303" t="s">
        <v>238</v>
      </c>
      <c r="D40" s="304"/>
      <c r="E40" s="305"/>
      <c r="F40" s="306" t="s">
        <v>457</v>
      </c>
      <c r="G40" s="304"/>
      <c r="H40" s="305"/>
    </row>
    <row r="41" spans="1:8" ht="15.95" customHeight="1">
      <c r="A41" s="307" t="s">
        <v>3</v>
      </c>
      <c r="B41" s="308" t="s">
        <v>237</v>
      </c>
      <c r="C41" s="309"/>
      <c r="D41" s="309"/>
      <c r="E41" s="309"/>
      <c r="F41" s="309" t="s">
        <v>4</v>
      </c>
      <c r="G41" s="309" t="s">
        <v>4</v>
      </c>
      <c r="H41" s="310"/>
    </row>
    <row r="42" spans="1:8" ht="15.95" customHeight="1">
      <c r="A42" s="311"/>
      <c r="B42" s="312" t="s">
        <v>458</v>
      </c>
      <c r="C42" s="309" t="s">
        <v>554</v>
      </c>
      <c r="D42" s="309" t="s">
        <v>555</v>
      </c>
      <c r="E42" s="309" t="s">
        <v>556</v>
      </c>
      <c r="F42" s="310" t="s">
        <v>242</v>
      </c>
      <c r="G42" s="310" t="s">
        <v>462</v>
      </c>
      <c r="H42" s="310" t="s">
        <v>463</v>
      </c>
    </row>
    <row r="43" spans="1:8" s="317" customFormat="1" ht="9.75" customHeight="1">
      <c r="A43" s="314" t="s">
        <v>464</v>
      </c>
      <c r="B43" s="315">
        <v>2</v>
      </c>
      <c r="C43" s="316">
        <v>3</v>
      </c>
      <c r="D43" s="316">
        <v>4</v>
      </c>
      <c r="E43" s="316">
        <v>5</v>
      </c>
      <c r="F43" s="316">
        <v>6</v>
      </c>
      <c r="G43" s="316">
        <v>7</v>
      </c>
      <c r="H43" s="316">
        <v>8</v>
      </c>
    </row>
    <row r="44" spans="1:8" ht="24" customHeight="1">
      <c r="A44" s="318" t="s">
        <v>465</v>
      </c>
      <c r="B44" s="457">
        <v>355705405</v>
      </c>
      <c r="C44" s="458">
        <v>125162284.66164</v>
      </c>
      <c r="D44" s="458">
        <v>154008582.44807997</v>
      </c>
      <c r="E44" s="458">
        <v>182007754.75591001</v>
      </c>
      <c r="F44" s="459">
        <v>0.35187062918439488</v>
      </c>
      <c r="G44" s="459">
        <v>0.43296666365831571</v>
      </c>
      <c r="H44" s="459">
        <v>0.51168116142601205</v>
      </c>
    </row>
    <row r="45" spans="1:8" ht="24" customHeight="1">
      <c r="A45" s="319" t="s">
        <v>466</v>
      </c>
      <c r="B45" s="460">
        <v>397197405</v>
      </c>
      <c r="C45" s="460">
        <v>115837084.79667999</v>
      </c>
      <c r="D45" s="460">
        <v>144423242.82347</v>
      </c>
      <c r="E45" s="460">
        <v>172472282.86998001</v>
      </c>
      <c r="F45" s="459">
        <v>0.29163605637524243</v>
      </c>
      <c r="G45" s="459">
        <v>0.36360570589193553</v>
      </c>
      <c r="H45" s="459">
        <v>0.43422308579780378</v>
      </c>
    </row>
    <row r="46" spans="1:8" ht="24" customHeight="1">
      <c r="A46" s="318" t="s">
        <v>467</v>
      </c>
      <c r="B46" s="457">
        <v>-41492000</v>
      </c>
      <c r="C46" s="458">
        <v>9325199.8649600148</v>
      </c>
      <c r="D46" s="458">
        <v>9585339.624609977</v>
      </c>
      <c r="E46" s="458">
        <v>9535471.8859300017</v>
      </c>
      <c r="F46" s="459"/>
      <c r="G46" s="459"/>
      <c r="H46" s="459"/>
    </row>
    <row r="47" spans="1:8" ht="24" customHeight="1">
      <c r="A47" s="321" t="s">
        <v>468</v>
      </c>
      <c r="B47" s="461"/>
      <c r="C47" s="462"/>
      <c r="D47" s="462"/>
      <c r="E47" s="462"/>
      <c r="F47" s="463"/>
      <c r="G47" s="463"/>
      <c r="H47" s="463"/>
    </row>
    <row r="48" spans="1:8" ht="15" customHeight="1">
      <c r="A48" s="322" t="s">
        <v>469</v>
      </c>
      <c r="B48" s="457">
        <v>0</v>
      </c>
      <c r="C48" s="457">
        <v>0</v>
      </c>
      <c r="D48" s="457">
        <v>0</v>
      </c>
      <c r="E48" s="457">
        <v>2386947.8236500002</v>
      </c>
      <c r="F48" s="459"/>
      <c r="G48" s="459"/>
      <c r="H48" s="459"/>
    </row>
    <row r="49" spans="1:8" ht="27" customHeight="1">
      <c r="A49" s="318" t="s">
        <v>470</v>
      </c>
      <c r="B49" s="457">
        <v>-15460158</v>
      </c>
      <c r="C49" s="457">
        <v>-19727.702140000001</v>
      </c>
      <c r="D49" s="457">
        <v>-7728</v>
      </c>
      <c r="E49" s="457">
        <v>-2382804.5444099996</v>
      </c>
      <c r="F49" s="459">
        <v>1.2760349629027078E-3</v>
      </c>
      <c r="G49" s="459">
        <v>4.9986552530705052E-4</v>
      </c>
      <c r="H49" s="459">
        <v>0.15412549757964955</v>
      </c>
    </row>
    <row r="50" spans="1:8" ht="24" customHeight="1">
      <c r="A50" s="323" t="s">
        <v>471</v>
      </c>
      <c r="B50" s="464">
        <v>56952158</v>
      </c>
      <c r="C50" s="464">
        <v>-9325199.8649600092</v>
      </c>
      <c r="D50" s="464">
        <v>-9585339.624609977</v>
      </c>
      <c r="E50" s="464">
        <v>-7148524.0622800011</v>
      </c>
      <c r="F50" s="504"/>
      <c r="G50" s="465"/>
      <c r="H50" s="463"/>
    </row>
    <row r="51" spans="1:8" ht="24" customHeight="1">
      <c r="A51" s="324" t="s">
        <v>472</v>
      </c>
      <c r="B51" s="466" t="s">
        <v>4</v>
      </c>
      <c r="C51" s="467" t="s">
        <v>4</v>
      </c>
      <c r="D51" s="467"/>
      <c r="E51" s="467"/>
      <c r="F51" s="468" t="s">
        <v>4</v>
      </c>
      <c r="G51" s="468" t="s">
        <v>4</v>
      </c>
      <c r="H51" s="468" t="s">
        <v>4</v>
      </c>
    </row>
    <row r="52" spans="1:8" ht="15">
      <c r="A52" s="325" t="s">
        <v>552</v>
      </c>
      <c r="B52" s="469">
        <v>52843344</v>
      </c>
      <c r="C52" s="469">
        <v>-18633584.460730009</v>
      </c>
      <c r="D52" s="469">
        <v>-18138392.994139981</v>
      </c>
      <c r="E52" s="469">
        <v>-14638645.542649994</v>
      </c>
      <c r="F52" s="468"/>
      <c r="G52" s="468"/>
      <c r="H52" s="468"/>
    </row>
    <row r="53" spans="1:8" ht="15">
      <c r="A53" s="324" t="s">
        <v>473</v>
      </c>
      <c r="B53" s="469">
        <v>0</v>
      </c>
      <c r="C53" s="467">
        <v>0</v>
      </c>
      <c r="D53" s="467">
        <v>0</v>
      </c>
      <c r="E53" s="467">
        <v>0</v>
      </c>
      <c r="F53" s="468"/>
      <c r="G53" s="468"/>
      <c r="H53" s="468"/>
    </row>
    <row r="54" spans="1:8" ht="15">
      <c r="A54" s="324" t="s">
        <v>474</v>
      </c>
      <c r="B54" s="469">
        <v>57916812</v>
      </c>
      <c r="C54" s="467">
        <v>6751135.4211599994</v>
      </c>
      <c r="D54" s="467">
        <v>14193247.176350007</v>
      </c>
      <c r="E54" s="467">
        <v>14916877.080319999</v>
      </c>
      <c r="F54" s="468">
        <v>0.11656607447868504</v>
      </c>
      <c r="G54" s="468">
        <v>0.2450626456502821</v>
      </c>
      <c r="H54" s="468">
        <v>0.25755694357486386</v>
      </c>
    </row>
    <row r="55" spans="1:8" ht="15">
      <c r="A55" s="324" t="s">
        <v>475</v>
      </c>
      <c r="B55" s="469">
        <v>9000000</v>
      </c>
      <c r="C55" s="467">
        <v>11310798.542049998</v>
      </c>
      <c r="D55" s="467">
        <v>11310784.740549998</v>
      </c>
      <c r="E55" s="467">
        <v>11310784.740549998</v>
      </c>
      <c r="F55" s="468">
        <v>1.2567553935611109</v>
      </c>
      <c r="G55" s="468">
        <v>1.256753860061111</v>
      </c>
      <c r="H55" s="468">
        <v>1.256753860061111</v>
      </c>
    </row>
    <row r="56" spans="1:8" ht="15">
      <c r="A56" s="324" t="s">
        <v>476</v>
      </c>
      <c r="B56" s="469">
        <v>-275886</v>
      </c>
      <c r="C56" s="467">
        <v>6174.7220900000002</v>
      </c>
      <c r="D56" s="467">
        <v>6951.8930899999996</v>
      </c>
      <c r="E56" s="467">
        <v>10956.305179999999</v>
      </c>
      <c r="F56" s="468"/>
      <c r="G56" s="468"/>
      <c r="H56" s="468"/>
    </row>
    <row r="57" spans="1:8" ht="15">
      <c r="A57" s="324" t="s">
        <v>477</v>
      </c>
      <c r="B57" s="469">
        <v>-1487100</v>
      </c>
      <c r="C57" s="467">
        <v>4061687.6994700003</v>
      </c>
      <c r="D57" s="467">
        <v>5049868.8212399995</v>
      </c>
      <c r="E57" s="467">
        <v>5921944.7591599999</v>
      </c>
      <c r="F57" s="468"/>
      <c r="G57" s="468"/>
      <c r="H57" s="468"/>
    </row>
    <row r="58" spans="1:8" ht="15" customHeight="1">
      <c r="A58" s="324" t="s">
        <v>478</v>
      </c>
      <c r="B58" s="469">
        <v>31183</v>
      </c>
      <c r="C58" s="467">
        <v>362962.11830999999</v>
      </c>
      <c r="D58" s="467">
        <v>385496.83942000003</v>
      </c>
      <c r="E58" s="467">
        <v>781417.24460999994</v>
      </c>
      <c r="F58" s="506" t="s">
        <v>937</v>
      </c>
      <c r="G58" s="506" t="s">
        <v>937</v>
      </c>
      <c r="H58" s="506" t="s">
        <v>937</v>
      </c>
    </row>
    <row r="59" spans="1:8" ht="15">
      <c r="A59" s="324" t="s">
        <v>543</v>
      </c>
      <c r="B59" s="469"/>
      <c r="C59" s="467"/>
      <c r="D59" s="467">
        <v>0</v>
      </c>
      <c r="E59" s="467">
        <v>0</v>
      </c>
      <c r="F59" s="468"/>
      <c r="G59" s="468"/>
      <c r="H59" s="468"/>
    </row>
    <row r="60" spans="1:8" ht="15">
      <c r="A60" s="324" t="s">
        <v>544</v>
      </c>
      <c r="B60" s="469">
        <v>-3269162</v>
      </c>
      <c r="C60" s="467">
        <v>-1161310.7582999999</v>
      </c>
      <c r="D60" s="467">
        <v>-1451176.12261</v>
      </c>
      <c r="E60" s="467">
        <v>-1741442.1302400001</v>
      </c>
      <c r="F60" s="468">
        <v>0.3552319396530364</v>
      </c>
      <c r="G60" s="468">
        <v>0.44389850445159951</v>
      </c>
      <c r="H60" s="468">
        <v>0.532687621549498</v>
      </c>
    </row>
    <row r="61" spans="1:8" ht="15">
      <c r="A61" s="324" t="s">
        <v>540</v>
      </c>
      <c r="B61" s="469">
        <v>-72503</v>
      </c>
      <c r="C61" s="467">
        <v>65299.173419999999</v>
      </c>
      <c r="D61" s="467">
        <v>49271.801119999996</v>
      </c>
      <c r="E61" s="467">
        <v>33564.749259999997</v>
      </c>
      <c r="F61" s="468"/>
      <c r="G61" s="468"/>
      <c r="H61" s="468"/>
    </row>
    <row r="62" spans="1:8" ht="15">
      <c r="A62" s="324" t="s">
        <v>542</v>
      </c>
      <c r="B62" s="469">
        <v>0</v>
      </c>
      <c r="C62" s="467">
        <v>45337153.6096</v>
      </c>
      <c r="D62" s="467">
        <v>50864251.821049996</v>
      </c>
      <c r="E62" s="467">
        <v>49140948.640220001</v>
      </c>
      <c r="F62" s="468"/>
      <c r="G62" s="468"/>
      <c r="H62" s="468"/>
    </row>
    <row r="63" spans="1:8" ht="15">
      <c r="A63" s="324" t="s">
        <v>541</v>
      </c>
      <c r="B63" s="469">
        <v>9000000</v>
      </c>
      <c r="C63" s="467">
        <v>-5306822.2306699902</v>
      </c>
      <c r="D63" s="467">
        <v>-3181413.6777500114</v>
      </c>
      <c r="E63" s="467">
        <v>-3268200.3487300109</v>
      </c>
      <c r="F63" s="468"/>
      <c r="G63" s="468"/>
      <c r="H63" s="468"/>
    </row>
    <row r="64" spans="1:8" ht="24" customHeight="1">
      <c r="A64" s="324" t="s">
        <v>479</v>
      </c>
      <c r="B64" s="469">
        <v>4108814</v>
      </c>
      <c r="C64" s="467">
        <v>9308384.5957699995</v>
      </c>
      <c r="D64" s="467">
        <v>8553053.3695299998</v>
      </c>
      <c r="E64" s="467">
        <v>7490121.48037</v>
      </c>
      <c r="F64" s="468">
        <v>2.2654675037054486</v>
      </c>
      <c r="G64" s="468">
        <v>2.0816355691764095</v>
      </c>
      <c r="H64" s="468">
        <v>1.822940021225103</v>
      </c>
    </row>
    <row r="65" spans="1:8" ht="8.25" customHeight="1">
      <c r="A65" s="326"/>
      <c r="B65" s="470"/>
      <c r="C65" s="471"/>
      <c r="D65" s="471"/>
      <c r="E65" s="471"/>
      <c r="F65" s="472"/>
      <c r="G65" s="472"/>
      <c r="H65" s="472"/>
    </row>
    <row r="67" spans="1:8" s="99" customFormat="1" ht="15">
      <c r="A67" s="491"/>
      <c r="C67" s="125"/>
      <c r="D67" s="125"/>
      <c r="G67" s="98"/>
      <c r="H67" s="98"/>
    </row>
    <row r="69" spans="1:8" ht="17.25" customHeight="1">
      <c r="A69" s="288" t="s">
        <v>455</v>
      </c>
      <c r="B69" s="289"/>
      <c r="C69" s="290"/>
      <c r="D69" s="290"/>
      <c r="E69" s="290"/>
      <c r="F69" s="290"/>
      <c r="G69" s="290"/>
      <c r="H69" s="290"/>
    </row>
    <row r="70" spans="1:8" ht="17.25" customHeight="1">
      <c r="A70" s="293"/>
      <c r="B70" s="293"/>
      <c r="C70" s="290"/>
      <c r="D70" s="290"/>
      <c r="E70" s="290"/>
      <c r="F70" s="290"/>
      <c r="G70" s="290"/>
      <c r="H70" s="290"/>
    </row>
    <row r="71" spans="1:8" ht="17.25" customHeight="1">
      <c r="A71" s="294" t="s">
        <v>456</v>
      </c>
      <c r="B71" s="295"/>
      <c r="C71" s="296"/>
      <c r="D71" s="296"/>
      <c r="E71" s="296"/>
      <c r="F71" s="296"/>
      <c r="G71" s="296"/>
      <c r="H71" s="296"/>
    </row>
    <row r="72" spans="1:8" ht="17.25" customHeight="1">
      <c r="A72" s="297"/>
      <c r="B72" s="297"/>
      <c r="C72" s="291"/>
      <c r="D72" s="291"/>
      <c r="E72" s="291"/>
      <c r="F72" s="291"/>
      <c r="G72" s="291"/>
      <c r="H72" s="291"/>
    </row>
    <row r="73" spans="1:8" ht="17.25" customHeight="1">
      <c r="A73" s="297"/>
      <c r="B73" s="297"/>
      <c r="C73" s="298"/>
      <c r="D73" s="291"/>
      <c r="E73" s="291"/>
      <c r="F73" s="291"/>
      <c r="G73" s="299"/>
      <c r="H73" s="300" t="s">
        <v>2</v>
      </c>
    </row>
    <row r="74" spans="1:8" ht="15.95" customHeight="1">
      <c r="A74" s="301"/>
      <c r="B74" s="302" t="s">
        <v>236</v>
      </c>
      <c r="C74" s="303" t="s">
        <v>238</v>
      </c>
      <c r="D74" s="304"/>
      <c r="E74" s="305"/>
      <c r="F74" s="306" t="s">
        <v>457</v>
      </c>
      <c r="G74" s="304"/>
      <c r="H74" s="305"/>
    </row>
    <row r="75" spans="1:8" ht="15.95" customHeight="1">
      <c r="A75" s="307" t="s">
        <v>3</v>
      </c>
      <c r="B75" s="308" t="s">
        <v>237</v>
      </c>
      <c r="C75" s="309"/>
      <c r="D75" s="309"/>
      <c r="E75" s="309"/>
      <c r="F75" s="309" t="s">
        <v>4</v>
      </c>
      <c r="G75" s="309" t="s">
        <v>4</v>
      </c>
      <c r="H75" s="310"/>
    </row>
    <row r="76" spans="1:8" ht="15.95" customHeight="1">
      <c r="A76" s="311"/>
      <c r="B76" s="312" t="s">
        <v>458</v>
      </c>
      <c r="C76" s="309" t="s">
        <v>587</v>
      </c>
      <c r="D76" s="309" t="s">
        <v>588</v>
      </c>
      <c r="E76" s="309" t="s">
        <v>589</v>
      </c>
      <c r="F76" s="310" t="s">
        <v>242</v>
      </c>
      <c r="G76" s="310" t="s">
        <v>462</v>
      </c>
      <c r="H76" s="310" t="s">
        <v>463</v>
      </c>
    </row>
    <row r="77" spans="1:8" s="317" customFormat="1" ht="9.75" customHeight="1">
      <c r="A77" s="314" t="s">
        <v>464</v>
      </c>
      <c r="B77" s="315">
        <v>2</v>
      </c>
      <c r="C77" s="316">
        <v>3</v>
      </c>
      <c r="D77" s="316">
        <v>4</v>
      </c>
      <c r="E77" s="316">
        <v>5</v>
      </c>
      <c r="F77" s="316">
        <v>6</v>
      </c>
      <c r="G77" s="316">
        <v>7</v>
      </c>
      <c r="H77" s="316">
        <v>8</v>
      </c>
    </row>
    <row r="78" spans="1:8" ht="24" customHeight="1">
      <c r="A78" s="318" t="s">
        <v>465</v>
      </c>
      <c r="B78" s="457">
        <v>355705405</v>
      </c>
      <c r="C78" s="458">
        <v>212154410.74779001</v>
      </c>
      <c r="D78" s="458">
        <v>243460301.05951002</v>
      </c>
      <c r="E78" s="458">
        <v>0</v>
      </c>
      <c r="F78" s="459">
        <v>0.59643291264519871</v>
      </c>
      <c r="G78" s="459">
        <v>0.68444363688966159</v>
      </c>
      <c r="H78" s="459">
        <v>0</v>
      </c>
    </row>
    <row r="79" spans="1:8" ht="24" customHeight="1">
      <c r="A79" s="319" t="s">
        <v>466</v>
      </c>
      <c r="B79" s="460">
        <v>397197405</v>
      </c>
      <c r="C79" s="460">
        <v>213013111.5855</v>
      </c>
      <c r="D79" s="460">
        <v>242408056.22023001</v>
      </c>
      <c r="E79" s="460">
        <v>0</v>
      </c>
      <c r="F79" s="459">
        <v>0.53629029017825536</v>
      </c>
      <c r="G79" s="459">
        <v>0.61029617305840655</v>
      </c>
      <c r="H79" s="459">
        <v>0</v>
      </c>
    </row>
    <row r="80" spans="1:8" ht="24" customHeight="1">
      <c r="A80" s="318" t="s">
        <v>467</v>
      </c>
      <c r="B80" s="457">
        <v>-41492000</v>
      </c>
      <c r="C80" s="458">
        <v>-858700.83770999312</v>
      </c>
      <c r="D80" s="458">
        <v>1052244.8392800093</v>
      </c>
      <c r="E80" s="458">
        <v>0</v>
      </c>
      <c r="F80" s="459">
        <v>2.06955759594619E-2</v>
      </c>
      <c r="G80" s="459"/>
      <c r="H80" s="459"/>
    </row>
    <row r="81" spans="1:8" ht="24" customHeight="1">
      <c r="A81" s="321" t="s">
        <v>468</v>
      </c>
      <c r="B81" s="461"/>
      <c r="C81" s="462"/>
      <c r="D81" s="462"/>
      <c r="E81" s="462"/>
      <c r="F81" s="463"/>
      <c r="G81" s="463"/>
      <c r="H81" s="463"/>
    </row>
    <row r="82" spans="1:8" ht="15" customHeight="1">
      <c r="A82" s="322" t="s">
        <v>469</v>
      </c>
      <c r="B82" s="457">
        <v>0</v>
      </c>
      <c r="C82" s="457">
        <v>2386947.8236500002</v>
      </c>
      <c r="D82" s="457">
        <v>2386947.8236500002</v>
      </c>
      <c r="E82" s="457">
        <v>0</v>
      </c>
      <c r="F82" s="459"/>
      <c r="G82" s="459"/>
      <c r="H82" s="459"/>
    </row>
    <row r="83" spans="1:8" ht="27" customHeight="1">
      <c r="A83" s="318" t="s">
        <v>470</v>
      </c>
      <c r="B83" s="457">
        <v>-15460158</v>
      </c>
      <c r="C83" s="457">
        <v>-2256468</v>
      </c>
      <c r="D83" s="457">
        <v>-2391.6329999999998</v>
      </c>
      <c r="E83" s="457">
        <v>0</v>
      </c>
      <c r="F83" s="561">
        <v>0.14595374769132372</v>
      </c>
      <c r="G83" s="562">
        <v>1.5469654320479778E-4</v>
      </c>
      <c r="H83" s="561">
        <v>0</v>
      </c>
    </row>
    <row r="84" spans="1:8" ht="24" customHeight="1">
      <c r="A84" s="323" t="s">
        <v>471</v>
      </c>
      <c r="B84" s="464">
        <v>56952158</v>
      </c>
      <c r="C84" s="464">
        <v>3245648.6613599937</v>
      </c>
      <c r="D84" s="464">
        <v>1334702.9843699909</v>
      </c>
      <c r="E84" s="461">
        <v>0</v>
      </c>
      <c r="F84" s="559">
        <v>5.6989037383973998E-2</v>
      </c>
      <c r="G84" s="557">
        <v>2.3435512037489271E-2</v>
      </c>
      <c r="H84" s="559">
        <v>0</v>
      </c>
    </row>
    <row r="85" spans="1:8" ht="24" customHeight="1">
      <c r="A85" s="324" t="s">
        <v>472</v>
      </c>
      <c r="B85" s="466" t="s">
        <v>4</v>
      </c>
      <c r="C85" s="467" t="s">
        <v>4</v>
      </c>
      <c r="D85" s="467"/>
      <c r="E85" s="469"/>
      <c r="F85" s="560" t="s">
        <v>4</v>
      </c>
      <c r="G85" s="557"/>
      <c r="H85" s="559"/>
    </row>
    <row r="86" spans="1:8" ht="15">
      <c r="A86" s="325" t="s">
        <v>552</v>
      </c>
      <c r="B86" s="469">
        <v>52843344</v>
      </c>
      <c r="C86" s="469">
        <v>-2283134.538270006</v>
      </c>
      <c r="D86" s="469">
        <v>2851.0052599981427</v>
      </c>
      <c r="E86" s="469">
        <v>0</v>
      </c>
      <c r="F86" s="560"/>
      <c r="G86" s="558">
        <v>5.3952022037025946E-5</v>
      </c>
      <c r="H86" s="560">
        <v>0</v>
      </c>
    </row>
    <row r="87" spans="1:8" ht="15">
      <c r="A87" s="324" t="s">
        <v>473</v>
      </c>
      <c r="B87" s="469">
        <v>0</v>
      </c>
      <c r="C87" s="467">
        <v>0</v>
      </c>
      <c r="D87" s="467">
        <v>0</v>
      </c>
      <c r="E87" s="469">
        <v>0</v>
      </c>
      <c r="F87" s="560"/>
      <c r="G87" s="558"/>
      <c r="H87" s="560"/>
    </row>
    <row r="88" spans="1:8" ht="15">
      <c r="A88" s="324" t="s">
        <v>474</v>
      </c>
      <c r="B88" s="469">
        <v>57916812</v>
      </c>
      <c r="C88" s="467">
        <v>13373719.796969993</v>
      </c>
      <c r="D88" s="467">
        <v>13817224.451479996</v>
      </c>
      <c r="E88" s="469">
        <v>0</v>
      </c>
      <c r="F88" s="560">
        <v>0.23091256813254835</v>
      </c>
      <c r="G88" s="558">
        <v>0.23857018323936746</v>
      </c>
      <c r="H88" s="560">
        <v>0</v>
      </c>
    </row>
    <row r="89" spans="1:8" ht="15">
      <c r="A89" s="324" t="s">
        <v>475</v>
      </c>
      <c r="B89" s="469">
        <v>9000000</v>
      </c>
      <c r="C89" s="467">
        <v>11310784.740549998</v>
      </c>
      <c r="D89" s="467">
        <v>11310784.740549998</v>
      </c>
      <c r="E89" s="469">
        <v>0</v>
      </c>
      <c r="F89" s="560">
        <v>1.256753860061111</v>
      </c>
      <c r="G89" s="558">
        <v>1.256753860061111</v>
      </c>
      <c r="H89" s="560">
        <v>0</v>
      </c>
    </row>
    <row r="90" spans="1:8" ht="15">
      <c r="A90" s="324" t="s">
        <v>476</v>
      </c>
      <c r="B90" s="469">
        <v>-275886</v>
      </c>
      <c r="C90" s="467">
        <v>11680.92618</v>
      </c>
      <c r="D90" s="467">
        <v>12323.097179999999</v>
      </c>
      <c r="E90" s="469">
        <v>0</v>
      </c>
      <c r="F90" s="560"/>
      <c r="G90" s="558"/>
      <c r="H90" s="560">
        <v>0</v>
      </c>
    </row>
    <row r="91" spans="1:8" ht="15">
      <c r="A91" s="324" t="s">
        <v>477</v>
      </c>
      <c r="B91" s="469">
        <v>-1487100</v>
      </c>
      <c r="C91" s="467">
        <v>6283763.2470899988</v>
      </c>
      <c r="D91" s="467">
        <v>7169150.4477999993</v>
      </c>
      <c r="E91" s="469">
        <v>0</v>
      </c>
      <c r="F91" s="560"/>
      <c r="G91" s="558"/>
      <c r="H91" s="560">
        <v>0</v>
      </c>
    </row>
    <row r="92" spans="1:8" ht="15" customHeight="1">
      <c r="A92" s="324" t="s">
        <v>478</v>
      </c>
      <c r="B92" s="469">
        <v>31183</v>
      </c>
      <c r="C92" s="467">
        <v>774706.98894999991</v>
      </c>
      <c r="D92" s="467">
        <v>739576.63803999999</v>
      </c>
      <c r="E92" s="469">
        <v>0</v>
      </c>
      <c r="F92" s="506" t="s">
        <v>937</v>
      </c>
      <c r="G92" s="506" t="s">
        <v>937</v>
      </c>
      <c r="H92" s="560">
        <v>0</v>
      </c>
    </row>
    <row r="93" spans="1:8" ht="15">
      <c r="A93" s="324" t="s">
        <v>543</v>
      </c>
      <c r="B93" s="469"/>
      <c r="C93" s="467"/>
      <c r="D93" s="467"/>
      <c r="E93" s="469">
        <v>0</v>
      </c>
      <c r="F93" s="560"/>
      <c r="G93" s="558"/>
      <c r="H93" s="560"/>
    </row>
    <row r="94" spans="1:8" ht="15">
      <c r="A94" s="324" t="s">
        <v>544</v>
      </c>
      <c r="B94" s="469">
        <v>-3269162</v>
      </c>
      <c r="C94" s="467">
        <v>-2018044.3156900001</v>
      </c>
      <c r="D94" s="467">
        <v>-2288107.1100300001</v>
      </c>
      <c r="E94" s="469">
        <v>0</v>
      </c>
      <c r="F94" s="560">
        <v>0.61729712864948272</v>
      </c>
      <c r="G94" s="558">
        <v>0.69990630933248343</v>
      </c>
      <c r="H94" s="560">
        <v>0</v>
      </c>
    </row>
    <row r="95" spans="1:8" ht="15">
      <c r="A95" s="324" t="s">
        <v>540</v>
      </c>
      <c r="B95" s="469">
        <v>-72503</v>
      </c>
      <c r="C95" s="467">
        <v>13961.357050000001</v>
      </c>
      <c r="D95" s="467">
        <v>-1331.7446599999998</v>
      </c>
      <c r="E95" s="469">
        <v>0</v>
      </c>
      <c r="F95" s="560"/>
      <c r="G95" s="558">
        <v>1.8368131801442696E-2</v>
      </c>
      <c r="H95" s="560">
        <v>0</v>
      </c>
    </row>
    <row r="96" spans="1:8" ht="15">
      <c r="A96" s="324" t="s">
        <v>542</v>
      </c>
      <c r="B96" s="469">
        <v>0</v>
      </c>
      <c r="C96" s="467">
        <v>35939757.347409993</v>
      </c>
      <c r="D96" s="467">
        <v>35217752.93479</v>
      </c>
      <c r="E96" s="469">
        <v>0</v>
      </c>
      <c r="F96" s="560"/>
      <c r="G96" s="558"/>
      <c r="H96" s="560"/>
    </row>
    <row r="97" spans="1:8" ht="15">
      <c r="A97" s="324" t="s">
        <v>541</v>
      </c>
      <c r="B97" s="469">
        <v>9000000</v>
      </c>
      <c r="C97" s="467">
        <v>-3906050.0680399928</v>
      </c>
      <c r="D97" s="467">
        <v>-4460983.4196900055</v>
      </c>
      <c r="E97" s="469">
        <v>0</v>
      </c>
      <c r="F97" s="560"/>
      <c r="G97" s="558"/>
      <c r="H97" s="560">
        <v>0</v>
      </c>
    </row>
    <row r="98" spans="1:8" ht="24" customHeight="1">
      <c r="A98" s="324" t="s">
        <v>479</v>
      </c>
      <c r="B98" s="469">
        <v>4108814</v>
      </c>
      <c r="C98" s="467">
        <v>5528783.1996299997</v>
      </c>
      <c r="D98" s="467">
        <v>1331851.97911</v>
      </c>
      <c r="E98" s="469">
        <v>0</v>
      </c>
      <c r="F98" s="560">
        <v>1.3455910147380727</v>
      </c>
      <c r="G98" s="558">
        <v>0.32414511319081368</v>
      </c>
      <c r="H98" s="560">
        <v>0</v>
      </c>
    </row>
    <row r="99" spans="1:8" ht="8.25" customHeight="1">
      <c r="A99" s="326"/>
      <c r="B99" s="470"/>
      <c r="C99" s="471"/>
      <c r="D99" s="471"/>
      <c r="E99" s="470"/>
      <c r="F99" s="472"/>
      <c r="G99" s="472"/>
      <c r="H99" s="472"/>
    </row>
    <row r="101" spans="1:8" s="99" customFormat="1" ht="15.75" customHeight="1">
      <c r="A101" s="1528" t="s">
        <v>595</v>
      </c>
      <c r="B101" s="1529"/>
      <c r="C101" s="1529"/>
      <c r="F101" s="98"/>
      <c r="G101" s="98"/>
      <c r="H101" s="98"/>
    </row>
  </sheetData>
  <mergeCells count="1">
    <mergeCell ref="A101:C101"/>
  </mergeCells>
  <printOptions horizontalCentered="1"/>
  <pageMargins left="0.78740157480314965" right="0.78740157480314965" top="0.78740157480314965" bottom="0.59055118110236227" header="0.43307086614173229" footer="0"/>
  <pageSetup paperSize="9" scale="75" firstPageNumber="5" fitToHeight="0" orientation="landscape" useFirstPageNumber="1" r:id="rId1"/>
  <headerFooter alignWithMargins="0">
    <oddHeader>&amp;C&amp;"Arial,Normalny"&amp;14 - &amp;P -</oddHeader>
  </headerFooter>
  <rowBreaks count="2" manualBreakCount="2">
    <brk id="34" max="7" man="1"/>
    <brk id="68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I32"/>
  <sheetViews>
    <sheetView showGridLines="0" zoomScale="75" zoomScaleNormal="75" workbookViewId="0"/>
  </sheetViews>
  <sheetFormatPr defaultColWidth="12.5703125" defaultRowHeight="12.75"/>
  <cols>
    <col min="1" max="1" width="56.42578125" style="328" customWidth="1"/>
    <col min="2" max="5" width="14.7109375" style="328" customWidth="1"/>
    <col min="6" max="7" width="9.7109375" style="328" customWidth="1"/>
    <col min="8" max="8" width="13" style="328" customWidth="1"/>
    <col min="9" max="16384" width="12.5703125" style="328"/>
  </cols>
  <sheetData>
    <row r="1" spans="1:8" ht="17.25" customHeight="1">
      <c r="A1" s="288" t="s">
        <v>480</v>
      </c>
      <c r="B1" s="327" t="s">
        <v>4</v>
      </c>
    </row>
    <row r="2" spans="1:8" ht="17.25" customHeight="1">
      <c r="A2" s="327"/>
      <c r="B2" s="327"/>
    </row>
    <row r="3" spans="1:8" ht="17.25" customHeight="1">
      <c r="A3" s="329" t="s">
        <v>481</v>
      </c>
      <c r="B3" s="330"/>
      <c r="C3" s="330"/>
      <c r="D3" s="330"/>
      <c r="E3" s="330"/>
      <c r="F3" s="330"/>
      <c r="G3" s="330"/>
    </row>
    <row r="4" spans="1:8" ht="17.25" customHeight="1">
      <c r="A4" s="329" t="s">
        <v>539</v>
      </c>
      <c r="B4" s="330"/>
      <c r="C4" s="330"/>
      <c r="D4" s="330"/>
      <c r="E4" s="330"/>
      <c r="F4" s="330"/>
      <c r="G4" s="330"/>
    </row>
    <row r="5" spans="1:8" ht="15.2" customHeight="1">
      <c r="G5" s="328" t="s">
        <v>4</v>
      </c>
    </row>
    <row r="6" spans="1:8" ht="15">
      <c r="G6" s="331" t="s">
        <v>4</v>
      </c>
      <c r="H6" s="331" t="s">
        <v>2</v>
      </c>
    </row>
    <row r="7" spans="1:8" ht="15.75" customHeight="1">
      <c r="A7" s="332"/>
      <c r="B7" s="1530" t="s">
        <v>482</v>
      </c>
      <c r="C7" s="1531"/>
      <c r="D7" s="1530" t="s">
        <v>483</v>
      </c>
      <c r="E7" s="1532"/>
      <c r="F7" s="1533" t="s">
        <v>457</v>
      </c>
      <c r="G7" s="1534"/>
      <c r="H7" s="1535"/>
    </row>
    <row r="8" spans="1:8" ht="15.75" customHeight="1">
      <c r="A8" s="333" t="s">
        <v>3</v>
      </c>
      <c r="B8" s="334" t="s">
        <v>240</v>
      </c>
      <c r="C8" s="335" t="s">
        <v>241</v>
      </c>
      <c r="D8" s="334" t="s">
        <v>240</v>
      </c>
      <c r="E8" s="336" t="s">
        <v>241</v>
      </c>
      <c r="F8" s="337" t="s">
        <v>4</v>
      </c>
      <c r="G8" s="338"/>
      <c r="H8" s="339" t="s">
        <v>4</v>
      </c>
    </row>
    <row r="9" spans="1:8" ht="15.75" customHeight="1">
      <c r="A9" s="340"/>
      <c r="B9" s="341" t="s">
        <v>237</v>
      </c>
      <c r="C9" s="342" t="s">
        <v>588</v>
      </c>
      <c r="D9" s="341" t="s">
        <v>484</v>
      </c>
      <c r="E9" s="342" t="s">
        <v>588</v>
      </c>
      <c r="F9" s="343" t="s">
        <v>242</v>
      </c>
      <c r="G9" s="344" t="s">
        <v>485</v>
      </c>
      <c r="H9" s="345" t="s">
        <v>486</v>
      </c>
    </row>
    <row r="10" spans="1:8" s="350" customFormat="1" ht="9.9499999999999993" customHeight="1">
      <c r="A10" s="346" t="s">
        <v>464</v>
      </c>
      <c r="B10" s="347" t="s">
        <v>33</v>
      </c>
      <c r="C10" s="348">
        <v>3</v>
      </c>
      <c r="D10" s="348">
        <v>4</v>
      </c>
      <c r="E10" s="349">
        <v>5</v>
      </c>
      <c r="F10" s="349">
        <v>6</v>
      </c>
      <c r="G10" s="348">
        <v>7</v>
      </c>
      <c r="H10" s="349">
        <v>8</v>
      </c>
    </row>
    <row r="11" spans="1:8" ht="24" customHeight="1">
      <c r="A11" s="351" t="s">
        <v>487</v>
      </c>
      <c r="B11" s="478">
        <v>325428002</v>
      </c>
      <c r="C11" s="479">
        <v>235026394.07358</v>
      </c>
      <c r="D11" s="352">
        <v>355705405</v>
      </c>
      <c r="E11" s="473">
        <v>243460301.05951002</v>
      </c>
      <c r="F11" s="488">
        <v>0.72220704004930714</v>
      </c>
      <c r="G11" s="475">
        <v>0.68444363688966159</v>
      </c>
      <c r="H11" s="476">
        <v>1.0358849354736286</v>
      </c>
    </row>
    <row r="12" spans="1:8" ht="24" customHeight="1">
      <c r="A12" s="351" t="s">
        <v>488</v>
      </c>
      <c r="B12" s="480">
        <v>384773502</v>
      </c>
      <c r="C12" s="474">
        <v>230138420.71017998</v>
      </c>
      <c r="D12" s="352">
        <v>397197405</v>
      </c>
      <c r="E12" s="352">
        <v>242408056.22023001</v>
      </c>
      <c r="F12" s="488">
        <v>0.59811400606838039</v>
      </c>
      <c r="G12" s="475">
        <v>0.61029617305840655</v>
      </c>
      <c r="H12" s="476">
        <v>1.0533141553339394</v>
      </c>
    </row>
    <row r="13" spans="1:8" ht="24" customHeight="1">
      <c r="A13" s="351" t="s">
        <v>489</v>
      </c>
      <c r="B13" s="352">
        <v>-59345500</v>
      </c>
      <c r="C13" s="352">
        <v>4887973.3634000123</v>
      </c>
      <c r="D13" s="352">
        <v>-41492000</v>
      </c>
      <c r="E13" s="352">
        <v>1052244.8392800093</v>
      </c>
      <c r="F13" s="488"/>
      <c r="G13" s="475"/>
      <c r="H13" s="476">
        <v>0.21527221223400472</v>
      </c>
    </row>
    <row r="14" spans="1:8" ht="24" customHeight="1">
      <c r="A14" s="351" t="s">
        <v>490</v>
      </c>
      <c r="B14" s="352"/>
      <c r="C14" s="481" t="s">
        <v>4</v>
      </c>
      <c r="D14" s="352"/>
      <c r="E14" s="352"/>
      <c r="F14" s="488"/>
      <c r="G14" s="475"/>
      <c r="H14" s="476"/>
    </row>
    <row r="15" spans="1:8" ht="15" customHeight="1">
      <c r="A15" s="351" t="s">
        <v>491</v>
      </c>
      <c r="B15" s="352" t="s">
        <v>4</v>
      </c>
      <c r="C15" s="469"/>
      <c r="D15" s="352"/>
      <c r="E15" s="352">
        <v>2386947.8236500002</v>
      </c>
      <c r="F15" s="488"/>
      <c r="G15" s="475"/>
      <c r="H15" s="476"/>
    </row>
    <row r="16" spans="1:8" ht="24" customHeight="1">
      <c r="A16" s="351" t="s">
        <v>492</v>
      </c>
      <c r="B16" s="352">
        <v>-9634492</v>
      </c>
      <c r="C16" s="469">
        <v>-296400.75279</v>
      </c>
      <c r="D16" s="352">
        <v>-15460158</v>
      </c>
      <c r="E16" s="352">
        <v>-2391.6329999999998</v>
      </c>
      <c r="F16" s="488">
        <v>3.0764543972842576E-2</v>
      </c>
      <c r="G16" s="475">
        <v>1.5469654320479778E-4</v>
      </c>
      <c r="H16" s="476">
        <v>8.0689167537117308E-3</v>
      </c>
    </row>
    <row r="17" spans="1:9" ht="24" customHeight="1">
      <c r="A17" s="351" t="s">
        <v>493</v>
      </c>
      <c r="B17" s="481">
        <v>68979992</v>
      </c>
      <c r="C17" s="481">
        <v>-4887973.3633999955</v>
      </c>
      <c r="D17" s="481">
        <v>56952158</v>
      </c>
      <c r="E17" s="481">
        <v>1334702.9843699981</v>
      </c>
      <c r="F17" s="488"/>
      <c r="G17" s="475">
        <v>2.3435512037489399E-2</v>
      </c>
      <c r="H17" s="476"/>
    </row>
    <row r="18" spans="1:9" ht="24" customHeight="1">
      <c r="A18" s="351" t="s">
        <v>494</v>
      </c>
      <c r="B18" s="474">
        <v>58292240</v>
      </c>
      <c r="C18" s="474">
        <v>8063650.5839800034</v>
      </c>
      <c r="D18" s="480">
        <v>52843344</v>
      </c>
      <c r="E18" s="480">
        <v>2851.0052599981427</v>
      </c>
      <c r="F18" s="488">
        <v>0.13833145859517498</v>
      </c>
      <c r="G18" s="475">
        <v>5.3952022037025946E-5</v>
      </c>
      <c r="H18" s="476">
        <v>3.5356259926021776E-4</v>
      </c>
    </row>
    <row r="19" spans="1:9" ht="24" customHeight="1">
      <c r="A19" s="351" t="s">
        <v>495</v>
      </c>
      <c r="B19" s="474">
        <v>10687752</v>
      </c>
      <c r="C19" s="474">
        <v>-12951623.947379999</v>
      </c>
      <c r="D19" s="480">
        <v>4108814</v>
      </c>
      <c r="E19" s="480">
        <v>1331851.97911</v>
      </c>
      <c r="F19" s="488"/>
      <c r="G19" s="475">
        <v>0.32414511319081368</v>
      </c>
      <c r="H19" s="476"/>
    </row>
    <row r="20" spans="1:9" ht="8.1" customHeight="1">
      <c r="A20" s="353"/>
      <c r="B20" s="482" t="s">
        <v>4</v>
      </c>
      <c r="C20" s="483"/>
      <c r="D20" s="483" t="s">
        <v>4</v>
      </c>
      <c r="E20" s="484"/>
      <c r="F20" s="485" t="s">
        <v>4</v>
      </c>
      <c r="G20" s="486"/>
      <c r="H20" s="487" t="s">
        <v>4</v>
      </c>
    </row>
    <row r="21" spans="1:9" ht="8.1" customHeight="1">
      <c r="A21" s="354"/>
      <c r="B21" s="355"/>
      <c r="C21" s="355"/>
      <c r="D21" s="355"/>
      <c r="E21" s="356"/>
      <c r="F21" s="356"/>
      <c r="G21" s="356"/>
    </row>
    <row r="22" spans="1:9" s="99" customFormat="1" ht="15.75" customHeight="1">
      <c r="A22" s="1528"/>
      <c r="B22" s="1529"/>
      <c r="C22" s="1529"/>
      <c r="F22" s="98"/>
      <c r="G22" s="98"/>
      <c r="H22" s="98"/>
      <c r="I22" s="98"/>
    </row>
    <row r="24" spans="1:9" ht="24.75" customHeight="1">
      <c r="A24" s="357" t="s">
        <v>4</v>
      </c>
      <c r="B24" s="477"/>
      <c r="C24" s="477"/>
    </row>
    <row r="25" spans="1:9">
      <c r="B25" s="477"/>
      <c r="C25" s="477"/>
    </row>
    <row r="26" spans="1:9">
      <c r="B26" s="477"/>
      <c r="C26" s="477"/>
    </row>
    <row r="27" spans="1:9">
      <c r="B27" s="477"/>
      <c r="C27" s="477"/>
    </row>
    <row r="28" spans="1:9" ht="15">
      <c r="B28" s="433"/>
      <c r="C28" s="434"/>
    </row>
    <row r="29" spans="1:9">
      <c r="B29" s="477"/>
      <c r="C29" s="477"/>
    </row>
    <row r="30" spans="1:9">
      <c r="B30" s="477"/>
      <c r="C30" s="477"/>
    </row>
    <row r="31" spans="1:9">
      <c r="B31" s="477"/>
      <c r="C31" s="477"/>
    </row>
    <row r="32" spans="1:9">
      <c r="B32" s="477"/>
      <c r="C32" s="477"/>
    </row>
  </sheetData>
  <mergeCells count="4">
    <mergeCell ref="B7:C7"/>
    <mergeCell ref="D7:E7"/>
    <mergeCell ref="F7:H7"/>
    <mergeCell ref="A22:C22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11" orientation="landscape" useFirstPageNumber="1" r:id="rId1"/>
  <headerFooter alignWithMargins="0">
    <oddHeader>&amp;C&amp;"Arial,Normalny"&amp;12 -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1"/>
  <sheetViews>
    <sheetView showGridLines="0" showZeros="0" zoomScale="75" zoomScaleNormal="75" zoomScaleSheetLayoutView="50" workbookViewId="0">
      <pane ySplit="1" topLeftCell="A2" activePane="bottomLeft" state="frozen"/>
      <selection pane="bottomLeft"/>
    </sheetView>
  </sheetViews>
  <sheetFormatPr defaultColWidth="7.85546875" defaultRowHeight="15"/>
  <cols>
    <col min="1" max="1" width="104.28515625" style="925" customWidth="1"/>
    <col min="2" max="2" width="16.42578125" style="924" bestFit="1" customWidth="1"/>
    <col min="3" max="3" width="0.85546875" style="925" customWidth="1"/>
    <col min="4" max="4" width="14.140625" style="925" customWidth="1"/>
    <col min="5" max="5" width="2.42578125" style="925" customWidth="1"/>
    <col min="6" max="6" width="14.140625" style="925" bestFit="1" customWidth="1"/>
    <col min="7" max="7" width="2.42578125" style="925" customWidth="1"/>
    <col min="8" max="8" width="14.140625" style="925" customWidth="1"/>
    <col min="9" max="9" width="2.42578125" style="925" customWidth="1"/>
    <col min="10" max="11" width="9.140625" style="925" bestFit="1" customWidth="1"/>
    <col min="12" max="12" width="10.28515625" style="925" bestFit="1" customWidth="1"/>
    <col min="13" max="13" width="1.85546875" style="926" bestFit="1" customWidth="1"/>
    <col min="14" max="14" width="20.7109375" style="926" bestFit="1" customWidth="1"/>
    <col min="15" max="15" width="1.42578125" style="926" bestFit="1" customWidth="1"/>
    <col min="16" max="16" width="12.42578125" style="926" customWidth="1"/>
    <col min="17" max="17" width="3.5703125" style="926" customWidth="1"/>
    <col min="18" max="18" width="12.5703125" style="926" customWidth="1"/>
    <col min="19" max="19" width="7.85546875" style="927" customWidth="1"/>
    <col min="20" max="16384" width="7.85546875" style="925"/>
  </cols>
  <sheetData>
    <row r="1" spans="1:19" ht="15.75">
      <c r="A1" s="923" t="s">
        <v>674</v>
      </c>
      <c r="D1" s="923" t="s">
        <v>4</v>
      </c>
    </row>
    <row r="2" spans="1:19" ht="15.75">
      <c r="A2" s="1536" t="s">
        <v>675</v>
      </c>
      <c r="B2" s="1536"/>
      <c r="C2" s="1536"/>
      <c r="D2" s="1536"/>
      <c r="E2" s="1536"/>
      <c r="F2" s="1536"/>
      <c r="G2" s="1536"/>
      <c r="H2" s="1536"/>
      <c r="I2" s="1536"/>
      <c r="J2" s="1536"/>
      <c r="K2" s="1536"/>
      <c r="L2" s="1536"/>
    </row>
    <row r="3" spans="1:19" ht="15.75">
      <c r="A3" s="928"/>
      <c r="B3" s="929"/>
      <c r="C3" s="930"/>
      <c r="D3" s="929"/>
      <c r="E3" s="930"/>
      <c r="F3" s="930"/>
      <c r="G3" s="930"/>
      <c r="H3" s="930"/>
      <c r="I3" s="930"/>
      <c r="J3" s="930"/>
      <c r="K3" s="930"/>
      <c r="L3" s="930"/>
    </row>
    <row r="4" spans="1:19" ht="15.75">
      <c r="A4" s="927"/>
      <c r="B4" s="931" t="s">
        <v>4</v>
      </c>
      <c r="C4" s="932"/>
      <c r="D4" s="933"/>
      <c r="E4" s="927"/>
      <c r="F4" s="927"/>
      <c r="G4" s="927"/>
      <c r="H4" s="927"/>
      <c r="I4" s="927"/>
      <c r="J4" s="927"/>
      <c r="K4" s="934"/>
      <c r="L4" s="934" t="s">
        <v>2</v>
      </c>
    </row>
    <row r="5" spans="1:19" ht="15.75">
      <c r="A5" s="935"/>
      <c r="B5" s="936" t="s">
        <v>236</v>
      </c>
      <c r="C5" s="937"/>
      <c r="D5" s="1537" t="s">
        <v>238</v>
      </c>
      <c r="E5" s="1538"/>
      <c r="F5" s="1538"/>
      <c r="G5" s="1538"/>
      <c r="H5" s="1538"/>
      <c r="I5" s="1539"/>
      <c r="J5" s="1540" t="s">
        <v>457</v>
      </c>
      <c r="K5" s="1541"/>
      <c r="L5" s="1542"/>
    </row>
    <row r="6" spans="1:19" ht="15.75">
      <c r="A6" s="938" t="s">
        <v>3</v>
      </c>
      <c r="B6" s="939" t="s">
        <v>237</v>
      </c>
      <c r="C6" s="937"/>
      <c r="D6" s="940"/>
      <c r="E6" s="941"/>
      <c r="F6" s="940"/>
      <c r="G6" s="941"/>
      <c r="H6" s="940"/>
      <c r="I6" s="941"/>
      <c r="J6" s="942"/>
      <c r="K6" s="943"/>
      <c r="L6" s="943"/>
    </row>
    <row r="7" spans="1:19" ht="20.100000000000001" customHeight="1">
      <c r="A7" s="944"/>
      <c r="B7" s="945" t="s">
        <v>458</v>
      </c>
      <c r="C7" s="946" t="s">
        <v>4</v>
      </c>
      <c r="D7" s="947" t="s">
        <v>459</v>
      </c>
      <c r="E7" s="948"/>
      <c r="F7" s="945" t="s">
        <v>676</v>
      </c>
      <c r="G7" s="949"/>
      <c r="H7" s="945" t="s">
        <v>461</v>
      </c>
      <c r="I7" s="949"/>
      <c r="J7" s="950" t="s">
        <v>242</v>
      </c>
      <c r="K7" s="951" t="s">
        <v>462</v>
      </c>
      <c r="L7" s="951" t="s">
        <v>463</v>
      </c>
    </row>
    <row r="8" spans="1:19" s="957" customFormat="1">
      <c r="A8" s="952">
        <v>1</v>
      </c>
      <c r="B8" s="953">
        <v>2</v>
      </c>
      <c r="C8" s="954"/>
      <c r="D8" s="953">
        <v>3</v>
      </c>
      <c r="E8" s="954"/>
      <c r="F8" s="955">
        <v>4</v>
      </c>
      <c r="G8" s="954"/>
      <c r="H8" s="955">
        <v>5</v>
      </c>
      <c r="I8" s="954"/>
      <c r="J8" s="954">
        <v>6</v>
      </c>
      <c r="K8" s="954">
        <v>7</v>
      </c>
      <c r="L8" s="952">
        <v>8</v>
      </c>
      <c r="M8" s="926"/>
      <c r="N8" s="926"/>
      <c r="O8" s="926"/>
      <c r="P8" s="926"/>
      <c r="Q8" s="926"/>
      <c r="R8" s="926"/>
      <c r="S8" s="956"/>
    </row>
    <row r="9" spans="1:19" s="957" customFormat="1" ht="20.100000000000001" customHeight="1">
      <c r="A9" s="958" t="s">
        <v>677</v>
      </c>
      <c r="B9" s="959">
        <v>355705405</v>
      </c>
      <c r="C9" s="960"/>
      <c r="D9" s="959">
        <v>35191206.236759976</v>
      </c>
      <c r="E9" s="961"/>
      <c r="F9" s="959">
        <v>62020290.262819991</v>
      </c>
      <c r="G9" s="961"/>
      <c r="H9" s="959">
        <v>88469165.334429935</v>
      </c>
      <c r="I9" s="961"/>
      <c r="J9" s="962">
        <v>9.8933571832454936E-2</v>
      </c>
      <c r="K9" s="962">
        <v>0.1743585826670809</v>
      </c>
      <c r="L9" s="962">
        <v>0.2487147063014967</v>
      </c>
      <c r="M9" s="963"/>
      <c r="N9" s="963"/>
      <c r="O9" s="963"/>
      <c r="P9" s="963"/>
      <c r="Q9" s="963"/>
      <c r="R9" s="963"/>
      <c r="S9" s="956"/>
    </row>
    <row r="10" spans="1:19" s="957" customFormat="1" ht="15.75">
      <c r="A10" s="964" t="s">
        <v>678</v>
      </c>
      <c r="B10" s="965" t="s">
        <v>4</v>
      </c>
      <c r="C10" s="966"/>
      <c r="D10" s="967" t="s">
        <v>4</v>
      </c>
      <c r="E10" s="966"/>
      <c r="F10" s="965" t="s">
        <v>4</v>
      </c>
      <c r="G10" s="966"/>
      <c r="H10" s="960" t="s">
        <v>4</v>
      </c>
      <c r="I10" s="968"/>
      <c r="J10" s="969"/>
      <c r="K10" s="969"/>
      <c r="L10" s="969"/>
      <c r="M10" s="963"/>
      <c r="N10" s="963"/>
      <c r="O10" s="963"/>
      <c r="P10" s="963"/>
      <c r="Q10" s="963"/>
      <c r="R10" s="963"/>
      <c r="S10" s="956"/>
    </row>
    <row r="11" spans="1:19" s="957" customFormat="1" ht="20.100000000000001" customHeight="1">
      <c r="A11" s="958" t="s">
        <v>679</v>
      </c>
      <c r="B11" s="965">
        <v>331672637</v>
      </c>
      <c r="C11" s="966"/>
      <c r="D11" s="965">
        <v>33534555.112749994</v>
      </c>
      <c r="E11" s="966"/>
      <c r="F11" s="965">
        <v>58529171.270459995</v>
      </c>
      <c r="G11" s="966"/>
      <c r="H11" s="960">
        <v>82859363.896990001</v>
      </c>
      <c r="I11" s="968"/>
      <c r="J11" s="962">
        <v>0.10110739136056615</v>
      </c>
      <c r="K11" s="962">
        <v>0.17646668654930373</v>
      </c>
      <c r="L11" s="962">
        <v>0.24982273076988862</v>
      </c>
      <c r="M11" s="963"/>
      <c r="N11" s="963"/>
      <c r="O11" s="963"/>
      <c r="P11" s="963"/>
      <c r="Q11" s="963"/>
      <c r="R11" s="963"/>
      <c r="S11" s="956"/>
    </row>
    <row r="12" spans="1:19" s="957" customFormat="1" ht="15.75">
      <c r="A12" s="964" t="s">
        <v>680</v>
      </c>
      <c r="B12" s="965" t="s">
        <v>4</v>
      </c>
      <c r="C12" s="966"/>
      <c r="D12" s="967" t="s">
        <v>4</v>
      </c>
      <c r="E12" s="966"/>
      <c r="F12" s="965" t="s">
        <v>4</v>
      </c>
      <c r="G12" s="966"/>
      <c r="H12" s="960" t="s">
        <v>4</v>
      </c>
      <c r="I12" s="968"/>
      <c r="J12" s="969"/>
      <c r="K12" s="969"/>
      <c r="L12" s="969"/>
      <c r="M12" s="963"/>
      <c r="N12" s="963"/>
      <c r="O12" s="963"/>
      <c r="P12" s="963"/>
      <c r="Q12" s="963"/>
      <c r="R12" s="963"/>
      <c r="S12" s="956"/>
    </row>
    <row r="13" spans="1:19" s="957" customFormat="1">
      <c r="A13" s="970" t="s">
        <v>681</v>
      </c>
      <c r="B13" s="967">
        <v>166000000</v>
      </c>
      <c r="C13" s="971"/>
      <c r="D13" s="967">
        <v>18272695.767939996</v>
      </c>
      <c r="E13" s="971"/>
      <c r="F13" s="967">
        <v>31311548.283469994</v>
      </c>
      <c r="G13" s="971"/>
      <c r="H13" s="972">
        <v>42623432.84849</v>
      </c>
      <c r="I13" s="973"/>
      <c r="J13" s="974">
        <v>0.11007648052975902</v>
      </c>
      <c r="K13" s="974">
        <v>0.18862378484018069</v>
      </c>
      <c r="L13" s="974">
        <v>0.25676766776198795</v>
      </c>
      <c r="M13" s="963"/>
      <c r="N13" s="963"/>
      <c r="O13" s="963"/>
      <c r="P13" s="963"/>
      <c r="Q13" s="963"/>
      <c r="R13" s="963"/>
      <c r="S13" s="956"/>
    </row>
    <row r="14" spans="1:19" s="957" customFormat="1">
      <c r="A14" s="970" t="s">
        <v>682</v>
      </c>
      <c r="B14" s="967">
        <v>70000000</v>
      </c>
      <c r="C14" s="971"/>
      <c r="D14" s="967">
        <v>5840062.73245</v>
      </c>
      <c r="E14" s="971"/>
      <c r="F14" s="967">
        <v>10762271.98418</v>
      </c>
      <c r="G14" s="971"/>
      <c r="H14" s="972">
        <v>16071512.378619999</v>
      </c>
      <c r="I14" s="973"/>
      <c r="J14" s="974">
        <v>8.3429467606428567E-2</v>
      </c>
      <c r="K14" s="974">
        <v>0.15374674263114285</v>
      </c>
      <c r="L14" s="974">
        <v>0.22959303398028569</v>
      </c>
      <c r="M14" s="963"/>
      <c r="N14" s="963"/>
      <c r="O14" s="963"/>
      <c r="P14" s="963"/>
      <c r="Q14" s="963"/>
      <c r="R14" s="963"/>
      <c r="S14" s="956"/>
    </row>
    <row r="15" spans="1:19" s="957" customFormat="1">
      <c r="A15" s="975" t="s">
        <v>683</v>
      </c>
      <c r="B15" s="967" t="s">
        <v>4</v>
      </c>
      <c r="C15" s="971"/>
      <c r="D15" s="967" t="s">
        <v>4</v>
      </c>
      <c r="E15" s="971"/>
      <c r="F15" s="967" t="s">
        <v>4</v>
      </c>
      <c r="G15" s="971"/>
      <c r="H15" s="972" t="s">
        <v>4</v>
      </c>
      <c r="I15" s="973"/>
      <c r="J15" s="976"/>
      <c r="K15" s="976"/>
      <c r="L15" s="976"/>
      <c r="M15" s="963"/>
      <c r="N15" s="963"/>
      <c r="O15" s="963"/>
      <c r="P15" s="963"/>
      <c r="Q15" s="963"/>
      <c r="R15" s="963"/>
      <c r="S15" s="956"/>
    </row>
    <row r="16" spans="1:19" s="957" customFormat="1">
      <c r="A16" s="970" t="s">
        <v>684</v>
      </c>
      <c r="B16" s="967">
        <v>4428546</v>
      </c>
      <c r="C16" s="971"/>
      <c r="D16" s="967">
        <v>342146.80714999995</v>
      </c>
      <c r="E16" s="971"/>
      <c r="F16" s="967">
        <v>674610.51642</v>
      </c>
      <c r="G16" s="971"/>
      <c r="H16" s="972">
        <v>1061938.90472</v>
      </c>
      <c r="I16" s="973"/>
      <c r="J16" s="974">
        <v>7.7259400071716527E-2</v>
      </c>
      <c r="K16" s="974">
        <v>0.15233228161568155</v>
      </c>
      <c r="L16" s="974">
        <v>0.23979403278638181</v>
      </c>
      <c r="M16" s="963"/>
      <c r="N16" s="963"/>
      <c r="O16" s="963"/>
      <c r="P16" s="963"/>
      <c r="Q16" s="963"/>
      <c r="R16" s="963"/>
      <c r="S16" s="956"/>
    </row>
    <row r="17" spans="1:19" s="957" customFormat="1">
      <c r="A17" s="970" t="s">
        <v>685</v>
      </c>
      <c r="B17" s="967">
        <v>64959285</v>
      </c>
      <c r="C17" s="971"/>
      <c r="D17" s="967">
        <v>5468971.2484099995</v>
      </c>
      <c r="E17" s="971"/>
      <c r="F17" s="967">
        <v>10047731.8147</v>
      </c>
      <c r="G17" s="971"/>
      <c r="H17" s="972">
        <v>14950642.62816</v>
      </c>
      <c r="I17" s="973"/>
      <c r="J17" s="974">
        <v>8.41907549999973E-2</v>
      </c>
      <c r="K17" s="974">
        <v>0.15467737698621528</v>
      </c>
      <c r="L17" s="974">
        <v>0.2301540515441326</v>
      </c>
      <c r="M17" s="963"/>
      <c r="N17" s="963"/>
      <c r="O17" s="963"/>
      <c r="P17" s="963"/>
      <c r="Q17" s="963"/>
      <c r="R17" s="963"/>
      <c r="S17" s="956"/>
    </row>
    <row r="18" spans="1:19" s="957" customFormat="1">
      <c r="A18" s="970" t="s">
        <v>686</v>
      </c>
      <c r="B18" s="967">
        <v>612169</v>
      </c>
      <c r="C18" s="971"/>
      <c r="D18" s="967">
        <v>28944.676889999995</v>
      </c>
      <c r="E18" s="971"/>
      <c r="F18" s="967">
        <v>39929.653059999997</v>
      </c>
      <c r="G18" s="971"/>
      <c r="H18" s="972">
        <v>58930.845739999997</v>
      </c>
      <c r="I18" s="973"/>
      <c r="J18" s="974">
        <v>4.7282166999635715E-2</v>
      </c>
      <c r="K18" s="974">
        <v>6.5226519245502462E-2</v>
      </c>
      <c r="L18" s="974">
        <v>9.6265648440218302E-2</v>
      </c>
      <c r="M18" s="963"/>
      <c r="N18" s="963"/>
      <c r="O18" s="963"/>
      <c r="P18" s="963"/>
      <c r="Q18" s="963"/>
      <c r="R18" s="963"/>
      <c r="S18" s="956"/>
    </row>
    <row r="19" spans="1:19" s="957" customFormat="1">
      <c r="A19" s="970" t="s">
        <v>687</v>
      </c>
      <c r="B19" s="967">
        <v>1913982</v>
      </c>
      <c r="C19" s="971"/>
      <c r="D19" s="967">
        <v>151863.43250999998</v>
      </c>
      <c r="E19" s="971"/>
      <c r="F19" s="967">
        <v>302346.68001000001</v>
      </c>
      <c r="G19" s="971"/>
      <c r="H19" s="972">
        <v>452381.66175000003</v>
      </c>
      <c r="I19" s="973"/>
      <c r="J19" s="974">
        <v>7.934423234387783E-2</v>
      </c>
      <c r="K19" s="974">
        <v>0.15796735810995088</v>
      </c>
      <c r="L19" s="974">
        <v>0.23635627803709755</v>
      </c>
      <c r="M19" s="963"/>
      <c r="N19" s="963"/>
      <c r="O19" s="963"/>
      <c r="P19" s="963"/>
      <c r="Q19" s="963"/>
      <c r="R19" s="963"/>
      <c r="S19" s="956"/>
    </row>
    <row r="20" spans="1:19" s="957" customFormat="1">
      <c r="A20" s="970" t="s">
        <v>688</v>
      </c>
      <c r="B20" s="967">
        <v>32400000</v>
      </c>
      <c r="C20" s="971"/>
      <c r="D20" s="967">
        <v>3118491.2568899984</v>
      </c>
      <c r="E20" s="971"/>
      <c r="F20" s="967">
        <v>5585911.8040899979</v>
      </c>
      <c r="G20" s="971"/>
      <c r="H20" s="972">
        <v>9365033.0877900049</v>
      </c>
      <c r="I20" s="973"/>
      <c r="J20" s="974">
        <v>9.6249730150925875E-2</v>
      </c>
      <c r="K20" s="974">
        <v>0.1724046853114197</v>
      </c>
      <c r="L20" s="974">
        <v>0.28904423110462979</v>
      </c>
      <c r="M20" s="963"/>
      <c r="N20" s="963"/>
      <c r="O20" s="963"/>
      <c r="P20" s="963"/>
      <c r="Q20" s="963"/>
      <c r="R20" s="963"/>
      <c r="S20" s="956"/>
    </row>
    <row r="21" spans="1:19" s="957" customFormat="1">
      <c r="A21" s="975" t="s">
        <v>689</v>
      </c>
      <c r="B21" s="967" t="s">
        <v>4</v>
      </c>
      <c r="C21" s="971"/>
      <c r="D21" s="967" t="s">
        <v>4</v>
      </c>
      <c r="E21" s="971"/>
      <c r="F21" s="967" t="s">
        <v>4</v>
      </c>
      <c r="G21" s="971"/>
      <c r="H21" s="972" t="s">
        <v>4</v>
      </c>
      <c r="I21" s="973"/>
      <c r="J21" s="974"/>
      <c r="K21" s="974"/>
      <c r="L21" s="974"/>
      <c r="M21" s="963"/>
      <c r="N21" s="963"/>
      <c r="O21" s="963"/>
      <c r="P21" s="963"/>
      <c r="Q21" s="963"/>
      <c r="R21" s="963"/>
      <c r="S21" s="956"/>
    </row>
    <row r="22" spans="1:19" s="957" customFormat="1">
      <c r="A22" s="970" t="s">
        <v>690</v>
      </c>
      <c r="B22" s="967">
        <v>15800</v>
      </c>
      <c r="C22" s="971"/>
      <c r="D22" s="967">
        <v>124.92700000000001</v>
      </c>
      <c r="E22" s="971"/>
      <c r="F22" s="967">
        <v>28.780999999999999</v>
      </c>
      <c r="G22" s="971"/>
      <c r="H22" s="972">
        <v>28.780999999999999</v>
      </c>
      <c r="I22" s="973"/>
      <c r="J22" s="974">
        <v>7.9067721518987343E-3</v>
      </c>
      <c r="K22" s="974">
        <v>1.8215822784810125E-3</v>
      </c>
      <c r="L22" s="974">
        <v>1.8215822784810125E-3</v>
      </c>
      <c r="M22" s="963"/>
      <c r="N22" s="963"/>
      <c r="O22" s="963"/>
      <c r="P22" s="963"/>
      <c r="Q22" s="963"/>
      <c r="R22" s="963"/>
      <c r="S22" s="956"/>
    </row>
    <row r="23" spans="1:19" s="957" customFormat="1">
      <c r="A23" s="970" t="s">
        <v>691</v>
      </c>
      <c r="B23" s="967">
        <v>55500000</v>
      </c>
      <c r="C23" s="971"/>
      <c r="D23" s="967">
        <v>5647346.2108699996</v>
      </c>
      <c r="E23" s="971"/>
      <c r="F23" s="967">
        <v>9540443.2673399989</v>
      </c>
      <c r="G23" s="971"/>
      <c r="H23" s="972">
        <v>12820566.70576</v>
      </c>
      <c r="I23" s="973"/>
      <c r="J23" s="974">
        <v>0.10175398578144143</v>
      </c>
      <c r="K23" s="974">
        <v>0.1718998786908108</v>
      </c>
      <c r="L23" s="974">
        <v>0.2310012019055856</v>
      </c>
      <c r="M23" s="963"/>
      <c r="N23" s="963"/>
      <c r="O23" s="963"/>
      <c r="P23" s="963"/>
      <c r="Q23" s="963"/>
      <c r="R23" s="963"/>
      <c r="S23" s="956"/>
    </row>
    <row r="24" spans="1:19" s="957" customFormat="1">
      <c r="A24" s="975" t="s">
        <v>683</v>
      </c>
      <c r="B24" s="967" t="s">
        <v>4</v>
      </c>
      <c r="C24" s="971"/>
      <c r="D24" s="967" t="s">
        <v>4</v>
      </c>
      <c r="E24" s="971"/>
      <c r="F24" s="967" t="s">
        <v>4</v>
      </c>
      <c r="G24" s="971"/>
      <c r="H24" s="972" t="s">
        <v>4</v>
      </c>
      <c r="I24" s="973"/>
      <c r="J24" s="976"/>
      <c r="K24" s="976"/>
      <c r="L24" s="976"/>
      <c r="M24" s="963"/>
      <c r="N24" s="963"/>
      <c r="O24" s="963"/>
      <c r="P24" s="963"/>
      <c r="Q24" s="963"/>
      <c r="R24" s="963"/>
      <c r="S24" s="956"/>
    </row>
    <row r="25" spans="1:19" s="957" customFormat="1">
      <c r="A25" s="970" t="s">
        <v>692</v>
      </c>
      <c r="B25" s="967">
        <v>46384000</v>
      </c>
      <c r="C25" s="971"/>
      <c r="D25" s="967">
        <v>4912549.6636099992</v>
      </c>
      <c r="E25" s="971"/>
      <c r="F25" s="967">
        <v>8150424.4796899986</v>
      </c>
      <c r="G25" s="971"/>
      <c r="H25" s="972">
        <v>10790616.09007</v>
      </c>
      <c r="I25" s="973"/>
      <c r="J25" s="974">
        <v>0.10591043600400998</v>
      </c>
      <c r="K25" s="974">
        <v>0.17571629181808379</v>
      </c>
      <c r="L25" s="974">
        <v>0.23263660076901518</v>
      </c>
      <c r="M25" s="963"/>
      <c r="N25" s="963"/>
      <c r="O25" s="963"/>
      <c r="P25" s="963"/>
      <c r="Q25" s="963"/>
      <c r="R25" s="963"/>
      <c r="S25" s="956"/>
    </row>
    <row r="26" spans="1:19" s="957" customFormat="1">
      <c r="A26" s="970" t="s">
        <v>693</v>
      </c>
      <c r="B26" s="967">
        <v>9114000</v>
      </c>
      <c r="C26" s="971"/>
      <c r="D26" s="967">
        <v>734282.80520000006</v>
      </c>
      <c r="E26" s="971"/>
      <c r="F26" s="967">
        <v>1389505.04559</v>
      </c>
      <c r="G26" s="971"/>
      <c r="H26" s="972">
        <v>2029436.7920400002</v>
      </c>
      <c r="I26" s="973"/>
      <c r="J26" s="974">
        <v>8.0566469738863292E-2</v>
      </c>
      <c r="K26" s="974">
        <v>0.15245831090520079</v>
      </c>
      <c r="L26" s="974">
        <v>0.22267245907834105</v>
      </c>
      <c r="M26" s="963"/>
      <c r="N26" s="963"/>
      <c r="O26" s="963"/>
      <c r="P26" s="963"/>
      <c r="Q26" s="963"/>
      <c r="R26" s="963"/>
      <c r="S26" s="956"/>
    </row>
    <row r="27" spans="1:19" s="957" customFormat="1">
      <c r="A27" s="970" t="s">
        <v>694</v>
      </c>
      <c r="B27" s="967">
        <v>2000</v>
      </c>
      <c r="C27" s="971"/>
      <c r="D27" s="967">
        <v>513.74206000000004</v>
      </c>
      <c r="E27" s="971"/>
      <c r="F27" s="967">
        <v>513.74206000000004</v>
      </c>
      <c r="G27" s="971"/>
      <c r="H27" s="972">
        <v>513.82365000000004</v>
      </c>
      <c r="I27" s="973"/>
      <c r="J27" s="974">
        <v>0.25687103</v>
      </c>
      <c r="K27" s="974">
        <v>0.25687103</v>
      </c>
      <c r="L27" s="974">
        <v>0.25691182500000004</v>
      </c>
      <c r="M27" s="963"/>
      <c r="N27" s="963"/>
      <c r="O27" s="963"/>
      <c r="P27" s="963"/>
      <c r="Q27" s="963"/>
      <c r="R27" s="963"/>
      <c r="S27" s="956"/>
    </row>
    <row r="28" spans="1:19" s="957" customFormat="1">
      <c r="A28" s="970" t="s">
        <v>695</v>
      </c>
      <c r="B28" s="967">
        <v>1290000</v>
      </c>
      <c r="C28" s="971"/>
      <c r="D28" s="967">
        <v>128424.76700000001</v>
      </c>
      <c r="E28" s="971"/>
      <c r="F28" s="967">
        <v>281505.91399999999</v>
      </c>
      <c r="G28" s="971"/>
      <c r="H28" s="972">
        <v>413338.14600000001</v>
      </c>
      <c r="I28" s="973"/>
      <c r="J28" s="974">
        <v>9.9554082945736436E-2</v>
      </c>
      <c r="K28" s="974">
        <v>0.21822163875968992</v>
      </c>
      <c r="L28" s="974">
        <v>0.3204171674418605</v>
      </c>
      <c r="M28" s="963"/>
      <c r="N28" s="963"/>
      <c r="O28" s="963"/>
      <c r="P28" s="963"/>
      <c r="Q28" s="963"/>
      <c r="R28" s="963"/>
      <c r="S28" s="956"/>
    </row>
    <row r="29" spans="1:19" s="957" customFormat="1">
      <c r="A29" s="970" t="s">
        <v>696</v>
      </c>
      <c r="B29" s="967">
        <v>4568655</v>
      </c>
      <c r="C29" s="971"/>
      <c r="D29" s="967">
        <v>375670.88205000001</v>
      </c>
      <c r="E29" s="971"/>
      <c r="F29" s="967">
        <v>745138.8820499999</v>
      </c>
      <c r="G29" s="971"/>
      <c r="H29" s="972">
        <v>1112951.5810499999</v>
      </c>
      <c r="I29" s="973"/>
      <c r="J29" s="974">
        <v>8.2227894653897043E-2</v>
      </c>
      <c r="K29" s="974">
        <v>0.1630980851147657</v>
      </c>
      <c r="L29" s="974">
        <v>0.24360595865741666</v>
      </c>
      <c r="M29" s="963"/>
      <c r="N29" s="963"/>
      <c r="O29" s="963"/>
      <c r="P29" s="963"/>
      <c r="Q29" s="963"/>
      <c r="R29" s="963"/>
      <c r="S29" s="956"/>
    </row>
    <row r="30" spans="1:19" s="957" customFormat="1">
      <c r="A30" s="970" t="s">
        <v>697</v>
      </c>
      <c r="B30" s="967"/>
      <c r="C30" s="971"/>
      <c r="D30" s="967">
        <v>4.9000000000000002E-2</v>
      </c>
      <c r="E30" s="971"/>
      <c r="F30" s="967">
        <v>7.2999999999999995E-2</v>
      </c>
      <c r="G30" s="971"/>
      <c r="H30" s="972">
        <v>9.5000000000000001E-2</v>
      </c>
      <c r="I30" s="973"/>
      <c r="J30" s="974"/>
      <c r="K30" s="974"/>
      <c r="L30" s="974"/>
      <c r="M30" s="963"/>
      <c r="N30" s="963"/>
      <c r="O30" s="963"/>
      <c r="P30" s="963"/>
      <c r="Q30" s="963"/>
      <c r="R30" s="963"/>
      <c r="S30" s="956"/>
    </row>
    <row r="31" spans="1:19" s="957" customFormat="1">
      <c r="A31" s="970" t="s">
        <v>698</v>
      </c>
      <c r="B31" s="977"/>
      <c r="C31" s="971"/>
      <c r="D31" s="967">
        <v>1.4039999999999999E-2</v>
      </c>
      <c r="E31" s="971"/>
      <c r="F31" s="967">
        <v>4.38232</v>
      </c>
      <c r="G31" s="971"/>
      <c r="H31" s="972">
        <v>144.81553</v>
      </c>
      <c r="I31" s="973"/>
      <c r="J31" s="974"/>
      <c r="K31" s="974"/>
      <c r="L31" s="974"/>
      <c r="M31" s="963"/>
      <c r="N31" s="963"/>
      <c r="O31" s="963"/>
      <c r="P31" s="963"/>
      <c r="Q31" s="963"/>
      <c r="R31" s="963"/>
      <c r="S31" s="956"/>
    </row>
    <row r="32" spans="1:19" s="957" customFormat="1">
      <c r="A32" s="978" t="s">
        <v>699</v>
      </c>
      <c r="B32" s="977"/>
      <c r="C32" s="971"/>
      <c r="D32" s="967"/>
      <c r="E32" s="971"/>
      <c r="F32" s="967"/>
      <c r="G32" s="971"/>
      <c r="H32" s="972">
        <v>2.577</v>
      </c>
      <c r="I32" s="973"/>
      <c r="J32" s="974"/>
      <c r="K32" s="974"/>
      <c r="L32" s="974"/>
      <c r="M32" s="963"/>
      <c r="N32" s="963"/>
      <c r="O32" s="963"/>
      <c r="P32" s="963"/>
      <c r="Q32" s="963"/>
      <c r="R32" s="963"/>
      <c r="S32" s="956"/>
    </row>
    <row r="33" spans="1:19" s="957" customFormat="1" ht="20.100000000000001" customHeight="1">
      <c r="A33" s="958" t="s">
        <v>700</v>
      </c>
      <c r="B33" s="965">
        <v>21908680</v>
      </c>
      <c r="C33" s="966"/>
      <c r="D33" s="965">
        <v>1636688.5347599869</v>
      </c>
      <c r="E33" s="966"/>
      <c r="F33" s="965">
        <v>3461626.4460200006</v>
      </c>
      <c r="G33" s="966"/>
      <c r="H33" s="960">
        <v>5571001.9974799259</v>
      </c>
      <c r="I33" s="968"/>
      <c r="J33" s="962">
        <v>7.4705027174616953E-2</v>
      </c>
      <c r="K33" s="962">
        <v>0.15800251069530435</v>
      </c>
      <c r="L33" s="962">
        <v>0.25428286859271876</v>
      </c>
      <c r="M33" s="963"/>
      <c r="N33" s="963"/>
      <c r="O33" s="963"/>
      <c r="P33" s="963"/>
      <c r="Q33" s="963"/>
      <c r="R33" s="963"/>
      <c r="S33" s="956"/>
    </row>
    <row r="34" spans="1:19" s="957" customFormat="1" ht="15.75">
      <c r="A34" s="964" t="s">
        <v>680</v>
      </c>
      <c r="B34" s="967" t="s">
        <v>4</v>
      </c>
      <c r="C34" s="971"/>
      <c r="D34" s="967" t="s">
        <v>4</v>
      </c>
      <c r="E34" s="971"/>
      <c r="F34" s="965" t="s">
        <v>4</v>
      </c>
      <c r="G34" s="971"/>
      <c r="H34" s="972" t="s">
        <v>4</v>
      </c>
      <c r="I34" s="973"/>
      <c r="J34" s="976"/>
      <c r="K34" s="976"/>
      <c r="L34" s="976"/>
      <c r="M34" s="963"/>
      <c r="N34" s="963"/>
      <c r="O34" s="963"/>
      <c r="P34" s="963"/>
      <c r="Q34" s="963"/>
      <c r="R34" s="963"/>
      <c r="S34" s="956"/>
    </row>
    <row r="35" spans="1:19" s="957" customFormat="1">
      <c r="A35" s="970" t="s">
        <v>701</v>
      </c>
      <c r="B35" s="967">
        <v>2247987</v>
      </c>
      <c r="C35" s="979"/>
      <c r="D35" s="967">
        <v>96277.988939999996</v>
      </c>
      <c r="E35" s="979"/>
      <c r="F35" s="967">
        <v>105264.07799999999</v>
      </c>
      <c r="G35" s="979"/>
      <c r="H35" s="972">
        <v>135800.49197</v>
      </c>
      <c r="I35" s="980"/>
      <c r="J35" s="974">
        <v>4.2828534568927663E-2</v>
      </c>
      <c r="K35" s="974">
        <v>4.6825928263820031E-2</v>
      </c>
      <c r="L35" s="974">
        <v>6.0409820861953387E-2</v>
      </c>
      <c r="M35" s="963"/>
      <c r="N35" s="963"/>
      <c r="O35" s="963"/>
      <c r="P35" s="963"/>
      <c r="Q35" s="963"/>
      <c r="R35" s="963"/>
      <c r="S35" s="956"/>
    </row>
    <row r="36" spans="1:19" s="957" customFormat="1">
      <c r="A36" s="975" t="s">
        <v>702</v>
      </c>
      <c r="B36" s="967" t="s">
        <v>4</v>
      </c>
      <c r="C36" s="971"/>
      <c r="D36" s="967" t="s">
        <v>4</v>
      </c>
      <c r="E36" s="971"/>
      <c r="F36" s="967" t="s">
        <v>4</v>
      </c>
      <c r="G36" s="971"/>
      <c r="H36" s="972" t="s">
        <v>4</v>
      </c>
      <c r="I36" s="973"/>
      <c r="J36" s="976"/>
      <c r="K36" s="976"/>
      <c r="L36" s="976"/>
      <c r="M36" s="963"/>
      <c r="N36" s="963"/>
      <c r="O36" s="963"/>
      <c r="P36" s="963"/>
      <c r="Q36" s="963"/>
      <c r="R36" s="963"/>
      <c r="S36" s="956"/>
    </row>
    <row r="37" spans="1:19" s="957" customFormat="1">
      <c r="A37" s="981" t="s">
        <v>703</v>
      </c>
      <c r="B37" s="967">
        <v>1997987</v>
      </c>
      <c r="C37" s="971"/>
      <c r="D37" s="967">
        <v>0</v>
      </c>
      <c r="E37" s="971"/>
      <c r="F37" s="967">
        <v>0</v>
      </c>
      <c r="G37" s="971"/>
      <c r="H37" s="972">
        <v>133.04196999999999</v>
      </c>
      <c r="I37" s="973"/>
      <c r="J37" s="974">
        <v>0</v>
      </c>
      <c r="K37" s="974">
        <v>0</v>
      </c>
      <c r="L37" s="974">
        <v>6.6588005827865744E-5</v>
      </c>
      <c r="M37" s="963"/>
      <c r="N37" s="963"/>
      <c r="O37" s="963"/>
      <c r="P37" s="963"/>
      <c r="Q37" s="963"/>
      <c r="R37" s="963"/>
      <c r="S37" s="956"/>
    </row>
    <row r="38" spans="1:19" s="957" customFormat="1">
      <c r="A38" s="981" t="s">
        <v>704</v>
      </c>
      <c r="B38" s="967">
        <v>250000</v>
      </c>
      <c r="C38" s="971"/>
      <c r="D38" s="967">
        <v>96277.988939999996</v>
      </c>
      <c r="E38" s="971"/>
      <c r="F38" s="967">
        <v>105264.07799999999</v>
      </c>
      <c r="G38" s="971"/>
      <c r="H38" s="972">
        <v>135667.45000000001</v>
      </c>
      <c r="I38" s="973"/>
      <c r="J38" s="974">
        <v>0.38511195575999996</v>
      </c>
      <c r="K38" s="974">
        <v>0.42105631199999999</v>
      </c>
      <c r="L38" s="974">
        <v>0.54266980000000009</v>
      </c>
      <c r="M38" s="963"/>
      <c r="N38" s="963"/>
      <c r="O38" s="963"/>
      <c r="P38" s="963"/>
      <c r="Q38" s="963"/>
      <c r="R38" s="963"/>
      <c r="S38" s="956"/>
    </row>
    <row r="39" spans="1:19" s="963" customFormat="1">
      <c r="A39" s="970" t="s">
        <v>705</v>
      </c>
      <c r="B39" s="967">
        <v>3787000</v>
      </c>
      <c r="C39" s="971"/>
      <c r="D39" s="967">
        <v>300473.02273999999</v>
      </c>
      <c r="E39" s="971"/>
      <c r="F39" s="967">
        <v>620201.38157000009</v>
      </c>
      <c r="G39" s="971"/>
      <c r="H39" s="972">
        <v>943486.65889999992</v>
      </c>
      <c r="I39" s="973"/>
      <c r="J39" s="974">
        <v>7.9343285645629785E-2</v>
      </c>
      <c r="K39" s="974">
        <v>0.16377115964351732</v>
      </c>
      <c r="L39" s="974">
        <v>0.24913827803010297</v>
      </c>
      <c r="S39" s="956"/>
    </row>
    <row r="40" spans="1:19" s="963" customFormat="1">
      <c r="A40" s="970" t="s">
        <v>706</v>
      </c>
      <c r="B40" s="967">
        <v>13611334</v>
      </c>
      <c r="C40" s="971"/>
      <c r="D40" s="967">
        <v>1050549.9631499867</v>
      </c>
      <c r="E40" s="971"/>
      <c r="F40" s="967">
        <v>2358169.5221200003</v>
      </c>
      <c r="G40" s="971"/>
      <c r="H40" s="972">
        <v>3926061.0529299257</v>
      </c>
      <c r="I40" s="973"/>
      <c r="J40" s="974">
        <v>7.7181998704167185E-2</v>
      </c>
      <c r="K40" s="974">
        <v>0.173250433948649</v>
      </c>
      <c r="L40" s="974">
        <v>0.28844057848627663</v>
      </c>
      <c r="S40" s="956"/>
    </row>
    <row r="41" spans="1:19" s="963" customFormat="1">
      <c r="A41" s="970" t="s">
        <v>707</v>
      </c>
      <c r="B41" s="967">
        <v>2262359</v>
      </c>
      <c r="C41" s="971"/>
      <c r="D41" s="967">
        <v>189387.55993000002</v>
      </c>
      <c r="E41" s="971"/>
      <c r="F41" s="967">
        <v>377991.46432999999</v>
      </c>
      <c r="G41" s="971"/>
      <c r="H41" s="972">
        <v>565653.79368000012</v>
      </c>
      <c r="I41" s="973"/>
      <c r="J41" s="974">
        <v>8.3712425804215868E-2</v>
      </c>
      <c r="K41" s="974">
        <v>0.1670784629362537</v>
      </c>
      <c r="L41" s="974">
        <v>0.25002830836308476</v>
      </c>
      <c r="S41" s="956"/>
    </row>
    <row r="42" spans="1:19" s="963" customFormat="1" ht="20.100000000000001" customHeight="1">
      <c r="A42" s="982" t="s">
        <v>708</v>
      </c>
      <c r="B42" s="983">
        <v>2124088</v>
      </c>
      <c r="C42" s="984"/>
      <c r="D42" s="983">
        <v>19962.589250000001</v>
      </c>
      <c r="E42" s="985"/>
      <c r="F42" s="983">
        <v>29492.546340000001</v>
      </c>
      <c r="G42" s="985"/>
      <c r="H42" s="986">
        <v>38799.439960000003</v>
      </c>
      <c r="I42" s="987"/>
      <c r="J42" s="988">
        <v>9.3981931304164424E-3</v>
      </c>
      <c r="K42" s="988">
        <v>1.388480436780397E-2</v>
      </c>
      <c r="L42" s="988">
        <v>1.8266399490039963E-2</v>
      </c>
      <c r="S42" s="956"/>
    </row>
    <row r="43" spans="1:19" s="926" customFormat="1" ht="15.75">
      <c r="A43" s="923" t="s">
        <v>674</v>
      </c>
      <c r="B43" s="924"/>
      <c r="C43" s="925"/>
      <c r="D43" s="923" t="s">
        <v>4</v>
      </c>
      <c r="E43" s="925"/>
      <c r="F43" s="925"/>
      <c r="G43" s="925"/>
      <c r="H43" s="925"/>
      <c r="I43" s="925"/>
      <c r="J43" s="925"/>
      <c r="K43" s="925"/>
      <c r="L43" s="925"/>
    </row>
    <row r="44" spans="1:19" s="926" customFormat="1" ht="15.75">
      <c r="A44" s="1536" t="s">
        <v>675</v>
      </c>
      <c r="B44" s="1536"/>
      <c r="C44" s="1536"/>
      <c r="D44" s="1536"/>
      <c r="E44" s="1536"/>
      <c r="F44" s="1536"/>
      <c r="G44" s="1536"/>
      <c r="H44" s="1536"/>
      <c r="I44" s="1536"/>
      <c r="J44" s="1536"/>
      <c r="K44" s="1536"/>
      <c r="L44" s="1536"/>
    </row>
    <row r="45" spans="1:19" s="926" customFormat="1" ht="15.75">
      <c r="A45" s="928"/>
      <c r="B45" s="929"/>
      <c r="C45" s="930"/>
      <c r="D45" s="929"/>
      <c r="E45" s="930"/>
      <c r="F45" s="930"/>
      <c r="G45" s="930"/>
      <c r="H45" s="930"/>
      <c r="I45" s="930"/>
      <c r="J45" s="930"/>
      <c r="K45" s="930"/>
      <c r="L45" s="930"/>
    </row>
    <row r="46" spans="1:19" s="926" customFormat="1" ht="15.75">
      <c r="A46" s="927"/>
      <c r="B46" s="931" t="s">
        <v>4</v>
      </c>
      <c r="C46" s="932"/>
      <c r="D46" s="933"/>
      <c r="E46" s="927"/>
      <c r="F46" s="927"/>
      <c r="G46" s="927"/>
      <c r="H46" s="927"/>
      <c r="I46" s="927"/>
      <c r="J46" s="927"/>
      <c r="K46" s="934"/>
      <c r="L46" s="934" t="s">
        <v>2</v>
      </c>
    </row>
    <row r="47" spans="1:19" s="926" customFormat="1" ht="15.75">
      <c r="A47" s="935"/>
      <c r="B47" s="936" t="s">
        <v>236</v>
      </c>
      <c r="C47" s="937"/>
      <c r="D47" s="1537" t="s">
        <v>238</v>
      </c>
      <c r="E47" s="1538"/>
      <c r="F47" s="1538"/>
      <c r="G47" s="1538"/>
      <c r="H47" s="1538"/>
      <c r="I47" s="1539"/>
      <c r="J47" s="1540" t="s">
        <v>457</v>
      </c>
      <c r="K47" s="1541"/>
      <c r="L47" s="1542"/>
    </row>
    <row r="48" spans="1:19" s="926" customFormat="1" ht="15.75">
      <c r="A48" s="938" t="s">
        <v>3</v>
      </c>
      <c r="B48" s="939" t="s">
        <v>237</v>
      </c>
      <c r="C48" s="937"/>
      <c r="D48" s="940"/>
      <c r="E48" s="941"/>
      <c r="F48" s="940"/>
      <c r="G48" s="941"/>
      <c r="H48" s="940"/>
      <c r="I48" s="941"/>
      <c r="J48" s="942"/>
      <c r="K48" s="943"/>
      <c r="L48" s="943"/>
    </row>
    <row r="49" spans="1:12" s="926" customFormat="1" ht="18.75">
      <c r="A49" s="944"/>
      <c r="B49" s="945" t="s">
        <v>458</v>
      </c>
      <c r="C49" s="946" t="s">
        <v>4</v>
      </c>
      <c r="D49" s="947" t="s">
        <v>709</v>
      </c>
      <c r="E49" s="948"/>
      <c r="F49" s="945" t="s">
        <v>555</v>
      </c>
      <c r="G49" s="949"/>
      <c r="H49" s="945" t="s">
        <v>556</v>
      </c>
      <c r="I49" s="949"/>
      <c r="J49" s="950" t="s">
        <v>242</v>
      </c>
      <c r="K49" s="951" t="s">
        <v>462</v>
      </c>
      <c r="L49" s="951" t="s">
        <v>463</v>
      </c>
    </row>
    <row r="50" spans="1:12" s="926" customFormat="1" ht="12.75">
      <c r="A50" s="952">
        <v>1</v>
      </c>
      <c r="B50" s="953">
        <v>2</v>
      </c>
      <c r="C50" s="954"/>
      <c r="D50" s="953">
        <v>3</v>
      </c>
      <c r="E50" s="954"/>
      <c r="F50" s="955">
        <v>4</v>
      </c>
      <c r="G50" s="954"/>
      <c r="H50" s="955">
        <v>5</v>
      </c>
      <c r="I50" s="954"/>
      <c r="J50" s="954">
        <v>6</v>
      </c>
      <c r="K50" s="954">
        <v>7</v>
      </c>
      <c r="L50" s="952">
        <v>8</v>
      </c>
    </row>
    <row r="51" spans="1:12" s="926" customFormat="1" ht="20.100000000000001" customHeight="1">
      <c r="A51" s="958" t="s">
        <v>677</v>
      </c>
      <c r="B51" s="959">
        <v>355705405</v>
      </c>
      <c r="C51" s="960"/>
      <c r="D51" s="959">
        <v>125162284.66163993</v>
      </c>
      <c r="E51" s="961"/>
      <c r="F51" s="959">
        <v>154008582.44807979</v>
      </c>
      <c r="G51" s="961"/>
      <c r="H51" s="959">
        <v>182007754.7559098</v>
      </c>
      <c r="I51" s="961"/>
      <c r="J51" s="962">
        <v>0.35187062918439466</v>
      </c>
      <c r="K51" s="962">
        <v>0.43296666365831521</v>
      </c>
      <c r="L51" s="962">
        <v>0.5116811614260115</v>
      </c>
    </row>
    <row r="52" spans="1:12" s="926" customFormat="1" ht="15.75">
      <c r="A52" s="964" t="s">
        <v>678</v>
      </c>
      <c r="B52" s="965" t="s">
        <v>4</v>
      </c>
      <c r="C52" s="966"/>
      <c r="D52" s="967" t="s">
        <v>4</v>
      </c>
      <c r="E52" s="966"/>
      <c r="F52" s="965" t="s">
        <v>4</v>
      </c>
      <c r="G52" s="966"/>
      <c r="H52" s="960" t="s">
        <v>4</v>
      </c>
      <c r="I52" s="968"/>
      <c r="J52" s="969"/>
      <c r="K52" s="969"/>
      <c r="L52" s="969"/>
    </row>
    <row r="53" spans="1:12" s="926" customFormat="1" ht="20.100000000000001" customHeight="1">
      <c r="A53" s="958" t="s">
        <v>679</v>
      </c>
      <c r="B53" s="965">
        <v>331672637</v>
      </c>
      <c r="C53" s="966"/>
      <c r="D53" s="965">
        <v>116036311.62542997</v>
      </c>
      <c r="E53" s="966"/>
      <c r="F53" s="965">
        <v>143034972.63691998</v>
      </c>
      <c r="G53" s="966"/>
      <c r="H53" s="960">
        <v>167806090.92847002</v>
      </c>
      <c r="I53" s="968"/>
      <c r="J53" s="962">
        <v>0.34985192832000178</v>
      </c>
      <c r="K53" s="962">
        <v>0.4312534610351953</v>
      </c>
      <c r="L53" s="962">
        <v>0.50593890544087905</v>
      </c>
    </row>
    <row r="54" spans="1:12" s="926" customFormat="1" ht="15.75">
      <c r="A54" s="964" t="s">
        <v>680</v>
      </c>
      <c r="B54" s="965" t="s">
        <v>4</v>
      </c>
      <c r="C54" s="966"/>
      <c r="D54" s="967" t="s">
        <v>4</v>
      </c>
      <c r="E54" s="966"/>
      <c r="F54" s="965" t="s">
        <v>4</v>
      </c>
      <c r="G54" s="966"/>
      <c r="H54" s="960" t="s">
        <v>4</v>
      </c>
      <c r="I54" s="968"/>
      <c r="J54" s="969"/>
      <c r="K54" s="969"/>
      <c r="L54" s="969"/>
    </row>
    <row r="55" spans="1:12" s="926" customFormat="1">
      <c r="A55" s="970" t="s">
        <v>681</v>
      </c>
      <c r="B55" s="967">
        <v>166000000</v>
      </c>
      <c r="C55" s="971"/>
      <c r="D55" s="967">
        <v>57464846.197529994</v>
      </c>
      <c r="E55" s="971"/>
      <c r="F55" s="967">
        <v>70671272.860039979</v>
      </c>
      <c r="G55" s="971"/>
      <c r="H55" s="972">
        <v>83650114.247280002</v>
      </c>
      <c r="I55" s="973"/>
      <c r="J55" s="974">
        <v>0.34617377227427709</v>
      </c>
      <c r="K55" s="974">
        <v>0.42573055939783122</v>
      </c>
      <c r="L55" s="974">
        <v>0.50391635088722897</v>
      </c>
    </row>
    <row r="56" spans="1:12" s="926" customFormat="1">
      <c r="A56" s="970" t="s">
        <v>682</v>
      </c>
      <c r="B56" s="967">
        <v>70000000</v>
      </c>
      <c r="C56" s="971"/>
      <c r="D56" s="967">
        <v>21829340.305640001</v>
      </c>
      <c r="E56" s="971"/>
      <c r="F56" s="967">
        <v>27986577.745730005</v>
      </c>
      <c r="G56" s="971"/>
      <c r="H56" s="972">
        <v>33972146.514999993</v>
      </c>
      <c r="I56" s="973"/>
      <c r="J56" s="974">
        <v>0.31184771865200001</v>
      </c>
      <c r="K56" s="974">
        <v>0.39980825351042865</v>
      </c>
      <c r="L56" s="974">
        <v>0.48531637878571421</v>
      </c>
    </row>
    <row r="57" spans="1:12" s="926" customFormat="1">
      <c r="A57" s="975" t="s">
        <v>683</v>
      </c>
      <c r="B57" s="967" t="s">
        <v>4</v>
      </c>
      <c r="C57" s="971"/>
      <c r="D57" s="967" t="s">
        <v>4</v>
      </c>
      <c r="E57" s="971"/>
      <c r="F57" s="967" t="s">
        <v>4</v>
      </c>
      <c r="G57" s="971"/>
      <c r="H57" s="972" t="s">
        <v>4</v>
      </c>
      <c r="I57" s="973"/>
      <c r="J57" s="976"/>
      <c r="K57" s="976"/>
      <c r="L57" s="976"/>
    </row>
    <row r="58" spans="1:12" s="926" customFormat="1">
      <c r="A58" s="970" t="s">
        <v>684</v>
      </c>
      <c r="B58" s="967">
        <v>4428546</v>
      </c>
      <c r="C58" s="971"/>
      <c r="D58" s="967">
        <v>1421500.1630599999</v>
      </c>
      <c r="E58" s="971"/>
      <c r="F58" s="967">
        <v>1790953.6433800003</v>
      </c>
      <c r="G58" s="971"/>
      <c r="H58" s="972">
        <v>2146339.4932600004</v>
      </c>
      <c r="I58" s="973"/>
      <c r="J58" s="974">
        <v>0.32098575086721465</v>
      </c>
      <c r="K58" s="974">
        <v>0.40441120931791164</v>
      </c>
      <c r="L58" s="974">
        <v>0.48466008781663333</v>
      </c>
    </row>
    <row r="59" spans="1:12" s="926" customFormat="1">
      <c r="A59" s="970" t="s">
        <v>685</v>
      </c>
      <c r="B59" s="967">
        <v>64959285</v>
      </c>
      <c r="C59" s="971"/>
      <c r="D59" s="967">
        <v>20336852.564199995</v>
      </c>
      <c r="E59" s="971"/>
      <c r="F59" s="967">
        <v>26110579.670480002</v>
      </c>
      <c r="G59" s="971"/>
      <c r="H59" s="972">
        <v>31723249.776229996</v>
      </c>
      <c r="I59" s="973"/>
      <c r="J59" s="974">
        <v>0.31307075753989588</v>
      </c>
      <c r="K59" s="974">
        <v>0.40195300287680202</v>
      </c>
      <c r="L59" s="974">
        <v>0.48835589517695577</v>
      </c>
    </row>
    <row r="60" spans="1:12" s="926" customFormat="1">
      <c r="A60" s="970" t="s">
        <v>686</v>
      </c>
      <c r="B60" s="967">
        <v>612169</v>
      </c>
      <c r="C60" s="971"/>
      <c r="D60" s="967">
        <v>70987.578379999992</v>
      </c>
      <c r="E60" s="971"/>
      <c r="F60" s="967">
        <v>85044.43187</v>
      </c>
      <c r="G60" s="971"/>
      <c r="H60" s="972">
        <v>102557.24551000001</v>
      </c>
      <c r="I60" s="973"/>
      <c r="J60" s="974">
        <v>0.11596075328871601</v>
      </c>
      <c r="K60" s="974">
        <v>0.13892312722467162</v>
      </c>
      <c r="L60" s="974">
        <v>0.16753093591802265</v>
      </c>
    </row>
    <row r="61" spans="1:12" s="926" customFormat="1">
      <c r="A61" s="970" t="s">
        <v>687</v>
      </c>
      <c r="B61" s="967">
        <v>1913982</v>
      </c>
      <c r="C61" s="971"/>
      <c r="D61" s="967">
        <v>620219.63154999993</v>
      </c>
      <c r="E61" s="971"/>
      <c r="F61" s="967">
        <v>769775.10962</v>
      </c>
      <c r="G61" s="971"/>
      <c r="H61" s="972">
        <v>914501.94472000003</v>
      </c>
      <c r="I61" s="973"/>
      <c r="J61" s="974">
        <v>0.32404674210624757</v>
      </c>
      <c r="K61" s="974">
        <v>0.40218513529385336</v>
      </c>
      <c r="L61" s="974">
        <v>0.47780070278612863</v>
      </c>
    </row>
    <row r="62" spans="1:12" s="926" customFormat="1">
      <c r="A62" s="970" t="s">
        <v>688</v>
      </c>
      <c r="B62" s="967">
        <v>32400000</v>
      </c>
      <c r="C62" s="971"/>
      <c r="D62" s="967">
        <v>15157157.721000005</v>
      </c>
      <c r="E62" s="971"/>
      <c r="F62" s="967">
        <v>17332123.659630001</v>
      </c>
      <c r="G62" s="971"/>
      <c r="H62" s="972">
        <v>18557594.899980005</v>
      </c>
      <c r="I62" s="973"/>
      <c r="J62" s="974">
        <v>0.46781350990740755</v>
      </c>
      <c r="K62" s="974">
        <v>0.53494208826018519</v>
      </c>
      <c r="L62" s="974">
        <v>0.5727652746907409</v>
      </c>
    </row>
    <row r="63" spans="1:12" s="926" customFormat="1">
      <c r="A63" s="975" t="s">
        <v>689</v>
      </c>
      <c r="B63" s="967" t="s">
        <v>4</v>
      </c>
      <c r="C63" s="971"/>
      <c r="D63" s="967" t="s">
        <v>4</v>
      </c>
      <c r="E63" s="971"/>
      <c r="F63" s="967" t="s">
        <v>4</v>
      </c>
      <c r="G63" s="971"/>
      <c r="H63" s="972" t="s">
        <v>4</v>
      </c>
      <c r="I63" s="973"/>
      <c r="J63" s="974"/>
      <c r="K63" s="974"/>
      <c r="L63" s="974"/>
    </row>
    <row r="64" spans="1:12" s="926" customFormat="1">
      <c r="A64" s="970" t="s">
        <v>690</v>
      </c>
      <c r="B64" s="967">
        <v>15800</v>
      </c>
      <c r="C64" s="971"/>
      <c r="D64" s="967">
        <v>46.536000000000001</v>
      </c>
      <c r="E64" s="971"/>
      <c r="F64" s="967">
        <v>109.62039999999999</v>
      </c>
      <c r="G64" s="971"/>
      <c r="H64" s="972">
        <v>170.44865999999999</v>
      </c>
      <c r="I64" s="973"/>
      <c r="J64" s="974">
        <v>2.9453164556962025E-3</v>
      </c>
      <c r="K64" s="974">
        <v>6.9379999999999997E-3</v>
      </c>
      <c r="L64" s="974">
        <v>1.078788987341772E-2</v>
      </c>
    </row>
    <row r="65" spans="1:12" s="926" customFormat="1">
      <c r="A65" s="970" t="s">
        <v>691</v>
      </c>
      <c r="B65" s="967">
        <v>55500000</v>
      </c>
      <c r="C65" s="971"/>
      <c r="D65" s="967">
        <v>18919903.350599997</v>
      </c>
      <c r="E65" s="971"/>
      <c r="F65" s="967">
        <v>23725718.571950004</v>
      </c>
      <c r="G65" s="971"/>
      <c r="H65" s="972">
        <v>27626685.328539997</v>
      </c>
      <c r="I65" s="973"/>
      <c r="J65" s="974">
        <v>0.34089915947027022</v>
      </c>
      <c r="K65" s="974">
        <v>0.42749042471981991</v>
      </c>
      <c r="L65" s="974">
        <v>0.49777811402774769</v>
      </c>
    </row>
    <row r="66" spans="1:12" s="926" customFormat="1">
      <c r="A66" s="975" t="s">
        <v>683</v>
      </c>
      <c r="B66" s="967" t="s">
        <v>4</v>
      </c>
      <c r="C66" s="971"/>
      <c r="D66" s="967" t="s">
        <v>4</v>
      </c>
      <c r="E66" s="971"/>
      <c r="F66" s="967" t="s">
        <v>4</v>
      </c>
      <c r="G66" s="971"/>
      <c r="H66" s="972" t="s">
        <v>4</v>
      </c>
      <c r="I66" s="973"/>
      <c r="J66" s="976"/>
      <c r="K66" s="976"/>
      <c r="L66" s="976"/>
    </row>
    <row r="67" spans="1:12" s="926" customFormat="1">
      <c r="A67" s="970" t="s">
        <v>692</v>
      </c>
      <c r="B67" s="967">
        <v>46384000</v>
      </c>
      <c r="C67" s="971"/>
      <c r="D67" s="967">
        <v>14757972.205909997</v>
      </c>
      <c r="E67" s="971"/>
      <c r="F67" s="967">
        <v>18688301.776240006</v>
      </c>
      <c r="G67" s="971"/>
      <c r="H67" s="972">
        <v>21914397.768569998</v>
      </c>
      <c r="I67" s="973"/>
      <c r="J67" s="974">
        <v>0.31816945942372366</v>
      </c>
      <c r="K67" s="974">
        <v>0.40290405692135234</v>
      </c>
      <c r="L67" s="974">
        <v>0.47245597120925314</v>
      </c>
    </row>
    <row r="68" spans="1:12" s="926" customFormat="1">
      <c r="A68" s="970" t="s">
        <v>693</v>
      </c>
      <c r="B68" s="967">
        <v>9114000</v>
      </c>
      <c r="C68" s="971"/>
      <c r="D68" s="967">
        <v>4161499.2450400009</v>
      </c>
      <c r="E68" s="971"/>
      <c r="F68" s="967">
        <v>5036938.6896100007</v>
      </c>
      <c r="G68" s="971"/>
      <c r="H68" s="972">
        <v>5711809.4538699994</v>
      </c>
      <c r="I68" s="973"/>
      <c r="J68" s="974">
        <v>0.45660513989905649</v>
      </c>
      <c r="K68" s="974">
        <v>0.55265950072525794</v>
      </c>
      <c r="L68" s="974">
        <v>0.62670720362848353</v>
      </c>
    </row>
    <row r="69" spans="1:12" s="926" customFormat="1">
      <c r="A69" s="970" t="s">
        <v>694</v>
      </c>
      <c r="B69" s="967">
        <v>2000</v>
      </c>
      <c r="C69" s="971"/>
      <c r="D69" s="967">
        <v>431.89965000000001</v>
      </c>
      <c r="E69" s="971"/>
      <c r="F69" s="967">
        <v>478.10609999999997</v>
      </c>
      <c r="G69" s="971"/>
      <c r="H69" s="972">
        <v>478.10609999999997</v>
      </c>
      <c r="I69" s="973"/>
      <c r="J69" s="974">
        <v>0.21594982500000001</v>
      </c>
      <c r="K69" s="974">
        <v>0.23905304999999999</v>
      </c>
      <c r="L69" s="974">
        <v>0.23905304999999999</v>
      </c>
    </row>
    <row r="70" spans="1:12" s="926" customFormat="1">
      <c r="A70" s="970" t="s">
        <v>695</v>
      </c>
      <c r="B70" s="967">
        <v>1290000</v>
      </c>
      <c r="C70" s="971"/>
      <c r="D70" s="967">
        <v>562232.94299999997</v>
      </c>
      <c r="E70" s="971"/>
      <c r="F70" s="967">
        <v>693960.74800000002</v>
      </c>
      <c r="G70" s="971"/>
      <c r="H70" s="972">
        <v>853348.18500000006</v>
      </c>
      <c r="I70" s="973"/>
      <c r="J70" s="974">
        <v>0.43583949069767441</v>
      </c>
      <c r="K70" s="974">
        <v>0.53795406821705427</v>
      </c>
      <c r="L70" s="974">
        <v>0.6615102209302326</v>
      </c>
    </row>
    <row r="71" spans="1:12" s="926" customFormat="1">
      <c r="A71" s="970" t="s">
        <v>696</v>
      </c>
      <c r="B71" s="967">
        <v>4568655</v>
      </c>
      <c r="C71" s="971"/>
      <c r="D71" s="967">
        <v>1482391.5720499998</v>
      </c>
      <c r="E71" s="971"/>
      <c r="F71" s="967">
        <v>1855322.1620499999</v>
      </c>
      <c r="G71" s="971"/>
      <c r="H71" s="972">
        <v>2231475.99505</v>
      </c>
      <c r="I71" s="973"/>
      <c r="J71" s="974">
        <v>0.32447001842993173</v>
      </c>
      <c r="K71" s="974">
        <v>0.40609811028628773</v>
      </c>
      <c r="L71" s="974">
        <v>0.48843171459652784</v>
      </c>
    </row>
    <row r="72" spans="1:12" s="926" customFormat="1">
      <c r="A72" s="970" t="s">
        <v>697</v>
      </c>
      <c r="B72" s="967"/>
      <c r="C72" s="971"/>
      <c r="D72" s="967">
        <v>0.12</v>
      </c>
      <c r="E72" s="971"/>
      <c r="F72" s="967">
        <v>0.14399999999999999</v>
      </c>
      <c r="G72" s="971"/>
      <c r="H72" s="972">
        <v>0.16900000000000001</v>
      </c>
      <c r="I72" s="973"/>
      <c r="J72" s="974"/>
      <c r="K72" s="974"/>
      <c r="L72" s="974"/>
    </row>
    <row r="73" spans="1:12" s="926" customFormat="1">
      <c r="A73" s="970" t="s">
        <v>698</v>
      </c>
      <c r="B73" s="977"/>
      <c r="C73" s="971"/>
      <c r="D73" s="967">
        <v>144.83305999999999</v>
      </c>
      <c r="E73" s="971"/>
      <c r="F73" s="967">
        <v>144.83390000000003</v>
      </c>
      <c r="G73" s="971"/>
      <c r="H73" s="972">
        <v>144.83390000000003</v>
      </c>
      <c r="I73" s="973"/>
      <c r="J73" s="974"/>
      <c r="K73" s="974"/>
      <c r="L73" s="974"/>
    </row>
    <row r="74" spans="1:12" s="926" customFormat="1">
      <c r="A74" s="978" t="s">
        <v>699</v>
      </c>
      <c r="B74" s="977"/>
      <c r="C74" s="971"/>
      <c r="D74" s="967">
        <v>74.950999999999993</v>
      </c>
      <c r="E74" s="971"/>
      <c r="F74" s="967">
        <v>76.802000000000007</v>
      </c>
      <c r="G74" s="971"/>
      <c r="H74" s="972">
        <v>78.81</v>
      </c>
      <c r="I74" s="973"/>
      <c r="J74" s="974"/>
      <c r="K74" s="974"/>
      <c r="L74" s="974"/>
    </row>
    <row r="75" spans="1:12" s="926" customFormat="1" ht="20.100000000000001" customHeight="1">
      <c r="A75" s="958" t="s">
        <v>700</v>
      </c>
      <c r="B75" s="965">
        <v>21908680</v>
      </c>
      <c r="C75" s="966"/>
      <c r="D75" s="965">
        <v>9083562.1607799605</v>
      </c>
      <c r="E75" s="966"/>
      <c r="F75" s="965">
        <v>10827750.471019819</v>
      </c>
      <c r="G75" s="966"/>
      <c r="H75" s="960">
        <v>13644589.243909787</v>
      </c>
      <c r="I75" s="968"/>
      <c r="J75" s="962">
        <v>0.41461019836795099</v>
      </c>
      <c r="K75" s="962">
        <v>0.49422194632537514</v>
      </c>
      <c r="L75" s="962">
        <v>0.62279376228553196</v>
      </c>
    </row>
    <row r="76" spans="1:12" s="926" customFormat="1" ht="15.75">
      <c r="A76" s="964" t="s">
        <v>680</v>
      </c>
      <c r="B76" s="967" t="s">
        <v>4</v>
      </c>
      <c r="C76" s="971"/>
      <c r="D76" s="967" t="s">
        <v>4</v>
      </c>
      <c r="E76" s="971"/>
      <c r="F76" s="965" t="s">
        <v>4</v>
      </c>
      <c r="G76" s="971"/>
      <c r="H76" s="972" t="s">
        <v>4</v>
      </c>
      <c r="I76" s="973"/>
      <c r="J76" s="976"/>
      <c r="K76" s="976"/>
      <c r="L76" s="976"/>
    </row>
    <row r="77" spans="1:12" s="926" customFormat="1">
      <c r="A77" s="970" t="s">
        <v>701</v>
      </c>
      <c r="B77" s="967">
        <v>2247987</v>
      </c>
      <c r="C77" s="979"/>
      <c r="D77" s="967">
        <v>218729.04599000001</v>
      </c>
      <c r="E77" s="979"/>
      <c r="F77" s="967">
        <v>249186.01399000001</v>
      </c>
      <c r="G77" s="979"/>
      <c r="H77" s="972">
        <v>270779.69342999998</v>
      </c>
      <c r="I77" s="980"/>
      <c r="J77" s="974">
        <v>9.7299960360091059E-2</v>
      </c>
      <c r="K77" s="974">
        <v>0.11084851201986488</v>
      </c>
      <c r="L77" s="974">
        <v>0.12045429685758859</v>
      </c>
    </row>
    <row r="78" spans="1:12" s="926" customFormat="1">
      <c r="A78" s="975" t="s">
        <v>702</v>
      </c>
      <c r="B78" s="967" t="s">
        <v>4</v>
      </c>
      <c r="C78" s="971"/>
      <c r="D78" s="967" t="s">
        <v>4</v>
      </c>
      <c r="E78" s="971"/>
      <c r="F78" s="967" t="s">
        <v>4</v>
      </c>
      <c r="G78" s="971"/>
      <c r="H78" s="972" t="s">
        <v>4</v>
      </c>
      <c r="I78" s="973"/>
      <c r="J78" s="976"/>
      <c r="K78" s="976"/>
      <c r="L78" s="976"/>
    </row>
    <row r="79" spans="1:12" s="926" customFormat="1">
      <c r="A79" s="981" t="s">
        <v>703</v>
      </c>
      <c r="B79" s="967">
        <v>1997987</v>
      </c>
      <c r="C79" s="971"/>
      <c r="D79" s="967">
        <v>133.04196999999999</v>
      </c>
      <c r="E79" s="971"/>
      <c r="F79" s="967">
        <v>386.50196999999997</v>
      </c>
      <c r="G79" s="971"/>
      <c r="H79" s="972">
        <v>1054.3201899999999</v>
      </c>
      <c r="I79" s="973"/>
      <c r="J79" s="974">
        <v>6.6588005827865744E-5</v>
      </c>
      <c r="K79" s="974">
        <v>1.9344568808505759E-4</v>
      </c>
      <c r="L79" s="974">
        <v>5.2769121620911447E-4</v>
      </c>
    </row>
    <row r="80" spans="1:12" s="926" customFormat="1">
      <c r="A80" s="981" t="s">
        <v>704</v>
      </c>
      <c r="B80" s="967">
        <v>250000</v>
      </c>
      <c r="C80" s="971"/>
      <c r="D80" s="967">
        <v>218596.00402000002</v>
      </c>
      <c r="E80" s="971"/>
      <c r="F80" s="967">
        <v>248799.51202000002</v>
      </c>
      <c r="G80" s="971"/>
      <c r="H80" s="972">
        <v>269725.37323999999</v>
      </c>
      <c r="I80" s="973"/>
      <c r="J80" s="974">
        <v>0.87438401608000005</v>
      </c>
      <c r="K80" s="974">
        <v>0.99519804808000012</v>
      </c>
      <c r="L80" s="974">
        <v>1.07890149296</v>
      </c>
    </row>
    <row r="81" spans="1:12" s="926" customFormat="1">
      <c r="A81" s="970" t="s">
        <v>705</v>
      </c>
      <c r="B81" s="967">
        <v>3787000</v>
      </c>
      <c r="C81" s="971"/>
      <c r="D81" s="967">
        <v>1259134.7379999999</v>
      </c>
      <c r="E81" s="971"/>
      <c r="F81" s="967">
        <v>1539684.4237000002</v>
      </c>
      <c r="G81" s="971"/>
      <c r="H81" s="972">
        <v>1837799.6413199999</v>
      </c>
      <c r="I81" s="973"/>
      <c r="J81" s="974">
        <v>0.33248870821230525</v>
      </c>
      <c r="K81" s="974">
        <v>0.40657101233166099</v>
      </c>
      <c r="L81" s="974">
        <v>0.48529169298125163</v>
      </c>
    </row>
    <row r="82" spans="1:12" s="926" customFormat="1">
      <c r="A82" s="970" t="s">
        <v>706</v>
      </c>
      <c r="B82" s="967">
        <v>13611334</v>
      </c>
      <c r="C82" s="971"/>
      <c r="D82" s="967">
        <v>6851331.9979299614</v>
      </c>
      <c r="E82" s="971"/>
      <c r="F82" s="967">
        <v>8096010.38425982</v>
      </c>
      <c r="G82" s="971"/>
      <c r="H82" s="972">
        <v>10404348.046879787</v>
      </c>
      <c r="I82" s="973"/>
      <c r="J82" s="974">
        <v>0.50335492450115182</v>
      </c>
      <c r="K82" s="974">
        <v>0.59479918605037685</v>
      </c>
      <c r="L82" s="974">
        <v>0.76438856374252417</v>
      </c>
    </row>
    <row r="83" spans="1:12" s="926" customFormat="1">
      <c r="A83" s="970" t="s">
        <v>707</v>
      </c>
      <c r="B83" s="967">
        <v>2262359</v>
      </c>
      <c r="C83" s="971"/>
      <c r="D83" s="967">
        <v>754366.37886000006</v>
      </c>
      <c r="E83" s="971"/>
      <c r="F83" s="967">
        <v>942869.64907000004</v>
      </c>
      <c r="G83" s="971"/>
      <c r="H83" s="972">
        <v>1131661.86228</v>
      </c>
      <c r="I83" s="973"/>
      <c r="J83" s="974">
        <v>0.33344238419278288</v>
      </c>
      <c r="K83" s="974">
        <v>0.41676393935268452</v>
      </c>
      <c r="L83" s="974">
        <v>0.50021321208526148</v>
      </c>
    </row>
    <row r="84" spans="1:12" s="926" customFormat="1" ht="20.100000000000001" customHeight="1">
      <c r="A84" s="982" t="s">
        <v>708</v>
      </c>
      <c r="B84" s="983">
        <v>2124088</v>
      </c>
      <c r="C84" s="984"/>
      <c r="D84" s="983">
        <v>42410.87543</v>
      </c>
      <c r="E84" s="985"/>
      <c r="F84" s="983">
        <v>145859.34014000001</v>
      </c>
      <c r="G84" s="985"/>
      <c r="H84" s="986">
        <v>557074.58352999995</v>
      </c>
      <c r="I84" s="987"/>
      <c r="J84" s="988">
        <v>1.9966628232916905E-2</v>
      </c>
      <c r="K84" s="988">
        <v>6.8669160665659812E-2</v>
      </c>
      <c r="L84" s="988">
        <v>0.262265303287811</v>
      </c>
    </row>
    <row r="85" spans="1:12" s="926" customFormat="1" ht="15.75">
      <c r="A85" s="923" t="s">
        <v>674</v>
      </c>
      <c r="B85" s="924"/>
      <c r="C85" s="925"/>
      <c r="D85" s="923" t="s">
        <v>4</v>
      </c>
      <c r="E85" s="925"/>
      <c r="F85" s="925"/>
      <c r="G85" s="925"/>
      <c r="H85" s="925"/>
      <c r="I85" s="925"/>
      <c r="J85" s="925"/>
      <c r="K85" s="925"/>
      <c r="L85" s="925"/>
    </row>
    <row r="86" spans="1:12" s="926" customFormat="1" ht="15.75">
      <c r="A86" s="1536" t="s">
        <v>675</v>
      </c>
      <c r="B86" s="1536"/>
      <c r="C86" s="1536"/>
      <c r="D86" s="1536"/>
      <c r="E86" s="1536"/>
      <c r="F86" s="1536"/>
      <c r="G86" s="1536"/>
      <c r="H86" s="1536"/>
      <c r="I86" s="1536"/>
      <c r="J86" s="1536"/>
      <c r="K86" s="1536"/>
      <c r="L86" s="1536"/>
    </row>
    <row r="87" spans="1:12" s="926" customFormat="1" ht="15.75">
      <c r="A87" s="928"/>
      <c r="B87" s="929"/>
      <c r="C87" s="930"/>
      <c r="D87" s="929"/>
      <c r="E87" s="930"/>
      <c r="F87" s="930"/>
      <c r="G87" s="930"/>
      <c r="H87" s="930"/>
      <c r="I87" s="930"/>
      <c r="J87" s="930"/>
      <c r="K87" s="930"/>
      <c r="L87" s="930"/>
    </row>
    <row r="88" spans="1:12" s="926" customFormat="1" ht="15.75">
      <c r="A88" s="927"/>
      <c r="B88" s="931" t="s">
        <v>4</v>
      </c>
      <c r="C88" s="932"/>
      <c r="D88" s="933"/>
      <c r="E88" s="927"/>
      <c r="F88" s="927"/>
      <c r="G88" s="927"/>
      <c r="H88" s="927"/>
      <c r="I88" s="927"/>
      <c r="J88" s="927"/>
      <c r="K88" s="934"/>
      <c r="L88" s="934" t="s">
        <v>2</v>
      </c>
    </row>
    <row r="89" spans="1:12" s="926" customFormat="1" ht="15.75">
      <c r="A89" s="935"/>
      <c r="B89" s="936" t="s">
        <v>236</v>
      </c>
      <c r="C89" s="937"/>
      <c r="D89" s="1537" t="s">
        <v>238</v>
      </c>
      <c r="E89" s="1538"/>
      <c r="F89" s="1538"/>
      <c r="G89" s="1538"/>
      <c r="H89" s="1538"/>
      <c r="I89" s="1539"/>
      <c r="J89" s="1540" t="s">
        <v>457</v>
      </c>
      <c r="K89" s="1541"/>
      <c r="L89" s="1542"/>
    </row>
    <row r="90" spans="1:12" s="926" customFormat="1" ht="15.75">
      <c r="A90" s="938" t="s">
        <v>3</v>
      </c>
      <c r="B90" s="939" t="s">
        <v>237</v>
      </c>
      <c r="C90" s="937"/>
      <c r="D90" s="940"/>
      <c r="E90" s="941"/>
      <c r="F90" s="940"/>
      <c r="G90" s="941"/>
      <c r="H90" s="940"/>
      <c r="I90" s="941"/>
      <c r="J90" s="942"/>
      <c r="K90" s="943"/>
      <c r="L90" s="943"/>
    </row>
    <row r="91" spans="1:12" s="926" customFormat="1" ht="18.75">
      <c r="A91" s="944"/>
      <c r="B91" s="945" t="s">
        <v>458</v>
      </c>
      <c r="C91" s="946" t="s">
        <v>4</v>
      </c>
      <c r="D91" s="947" t="s">
        <v>596</v>
      </c>
      <c r="E91" s="948"/>
      <c r="F91" s="945" t="s">
        <v>588</v>
      </c>
      <c r="G91" s="949"/>
      <c r="H91" s="945" t="s">
        <v>589</v>
      </c>
      <c r="I91" s="949"/>
      <c r="J91" s="950" t="s">
        <v>242</v>
      </c>
      <c r="K91" s="951" t="s">
        <v>462</v>
      </c>
      <c r="L91" s="951" t="s">
        <v>463</v>
      </c>
    </row>
    <row r="92" spans="1:12" s="926" customFormat="1" ht="12.75">
      <c r="A92" s="952">
        <v>1</v>
      </c>
      <c r="B92" s="953">
        <v>2</v>
      </c>
      <c r="C92" s="954"/>
      <c r="D92" s="953">
        <v>3</v>
      </c>
      <c r="E92" s="954"/>
      <c r="F92" s="955">
        <v>4</v>
      </c>
      <c r="G92" s="954"/>
      <c r="H92" s="955">
        <v>5</v>
      </c>
      <c r="I92" s="954"/>
      <c r="J92" s="954">
        <v>6</v>
      </c>
      <c r="K92" s="954">
        <v>7</v>
      </c>
      <c r="L92" s="952">
        <v>8</v>
      </c>
    </row>
    <row r="93" spans="1:12" s="926" customFormat="1" ht="20.100000000000001" customHeight="1">
      <c r="A93" s="958" t="s">
        <v>677</v>
      </c>
      <c r="B93" s="959">
        <v>355705405</v>
      </c>
      <c r="C93" s="960"/>
      <c r="D93" s="959">
        <v>212154410.74779001</v>
      </c>
      <c r="E93" s="961"/>
      <c r="F93" s="959">
        <v>243460301.05951011</v>
      </c>
      <c r="G93" s="961"/>
      <c r="H93" s="959"/>
      <c r="I93" s="961"/>
      <c r="J93" s="962">
        <v>0.59643291264519871</v>
      </c>
      <c r="K93" s="962">
        <v>0.68444363688966181</v>
      </c>
      <c r="L93" s="962"/>
    </row>
    <row r="94" spans="1:12" s="926" customFormat="1" ht="15.75">
      <c r="A94" s="964" t="s">
        <v>678</v>
      </c>
      <c r="B94" s="965" t="s">
        <v>4</v>
      </c>
      <c r="C94" s="966"/>
      <c r="D94" s="967" t="s">
        <v>4</v>
      </c>
      <c r="E94" s="966"/>
      <c r="F94" s="965" t="s">
        <v>4</v>
      </c>
      <c r="G94" s="966"/>
      <c r="H94" s="960"/>
      <c r="I94" s="968"/>
      <c r="J94" s="969"/>
      <c r="K94" s="969"/>
      <c r="L94" s="969"/>
    </row>
    <row r="95" spans="1:12" s="926" customFormat="1" ht="20.100000000000001" customHeight="1">
      <c r="A95" s="958" t="s">
        <v>679</v>
      </c>
      <c r="B95" s="965">
        <v>331672637</v>
      </c>
      <c r="C95" s="966"/>
      <c r="D95" s="965">
        <v>195620330.91934991</v>
      </c>
      <c r="E95" s="966"/>
      <c r="F95" s="965">
        <v>224559362.46896997</v>
      </c>
      <c r="G95" s="966"/>
      <c r="H95" s="960"/>
      <c r="I95" s="968"/>
      <c r="J95" s="962">
        <v>0.58979942599048318</v>
      </c>
      <c r="K95" s="962">
        <v>0.67705121682669878</v>
      </c>
      <c r="L95" s="962"/>
    </row>
    <row r="96" spans="1:12" s="926" customFormat="1" ht="15.75">
      <c r="A96" s="964" t="s">
        <v>680</v>
      </c>
      <c r="B96" s="965" t="s">
        <v>4</v>
      </c>
      <c r="C96" s="966"/>
      <c r="D96" s="967" t="s">
        <v>4</v>
      </c>
      <c r="E96" s="966"/>
      <c r="F96" s="965" t="s">
        <v>4</v>
      </c>
      <c r="G96" s="966"/>
      <c r="H96" s="960"/>
      <c r="I96" s="968"/>
      <c r="J96" s="969"/>
      <c r="K96" s="969"/>
      <c r="L96" s="969"/>
    </row>
    <row r="97" spans="1:12" s="926" customFormat="1">
      <c r="A97" s="970" t="s">
        <v>681</v>
      </c>
      <c r="B97" s="967">
        <v>166000000</v>
      </c>
      <c r="C97" s="971"/>
      <c r="D97" s="967">
        <v>97219940.126909927</v>
      </c>
      <c r="E97" s="971"/>
      <c r="F97" s="967">
        <v>111503849.81066997</v>
      </c>
      <c r="G97" s="971"/>
      <c r="H97" s="972"/>
      <c r="I97" s="973"/>
      <c r="J97" s="974">
        <v>0.58566228992114411</v>
      </c>
      <c r="K97" s="974">
        <v>0.67170993861849382</v>
      </c>
      <c r="L97" s="974"/>
    </row>
    <row r="98" spans="1:12" s="926" customFormat="1">
      <c r="A98" s="970" t="s">
        <v>682</v>
      </c>
      <c r="B98" s="967">
        <v>70000000</v>
      </c>
      <c r="C98" s="971"/>
      <c r="D98" s="967">
        <v>40723667.333020002</v>
      </c>
      <c r="E98" s="971"/>
      <c r="F98" s="967">
        <v>46885078.034899995</v>
      </c>
      <c r="G98" s="971"/>
      <c r="H98" s="972"/>
      <c r="I98" s="973"/>
      <c r="J98" s="974">
        <v>0.58176667618599998</v>
      </c>
      <c r="K98" s="974">
        <v>0.66978682906999998</v>
      </c>
      <c r="L98" s="974"/>
    </row>
    <row r="99" spans="1:12" s="926" customFormat="1">
      <c r="A99" s="975" t="s">
        <v>683</v>
      </c>
      <c r="B99" s="967" t="s">
        <v>4</v>
      </c>
      <c r="C99" s="971"/>
      <c r="D99" s="967" t="s">
        <v>4</v>
      </c>
      <c r="E99" s="971"/>
      <c r="F99" s="967" t="s">
        <v>4</v>
      </c>
      <c r="G99" s="971"/>
      <c r="H99" s="972"/>
      <c r="I99" s="973"/>
      <c r="J99" s="976"/>
      <c r="K99" s="976"/>
      <c r="L99" s="976"/>
    </row>
    <row r="100" spans="1:12" s="926" customFormat="1">
      <c r="A100" s="970" t="s">
        <v>684</v>
      </c>
      <c r="B100" s="967">
        <v>4428546</v>
      </c>
      <c r="C100" s="971"/>
      <c r="D100" s="967">
        <v>2525463.5876800003</v>
      </c>
      <c r="E100" s="971"/>
      <c r="F100" s="967">
        <v>2847126.3144999999</v>
      </c>
      <c r="G100" s="971"/>
      <c r="H100" s="972"/>
      <c r="I100" s="973"/>
      <c r="J100" s="974">
        <v>0.57026924586083116</v>
      </c>
      <c r="K100" s="974">
        <v>0.64290318187956041</v>
      </c>
      <c r="L100" s="974"/>
    </row>
    <row r="101" spans="1:12" s="926" customFormat="1">
      <c r="A101" s="970" t="s">
        <v>685</v>
      </c>
      <c r="B101" s="967">
        <v>64959285</v>
      </c>
      <c r="C101" s="971"/>
      <c r="D101" s="967">
        <v>38083020.647880003</v>
      </c>
      <c r="E101" s="971"/>
      <c r="F101" s="967">
        <v>43911331.984539993</v>
      </c>
      <c r="G101" s="971"/>
      <c r="H101" s="972"/>
      <c r="I101" s="973"/>
      <c r="J101" s="974">
        <v>0.586259849502346</v>
      </c>
      <c r="K101" s="974">
        <v>0.67598237857051524</v>
      </c>
      <c r="L101" s="974"/>
    </row>
    <row r="102" spans="1:12" s="926" customFormat="1">
      <c r="A102" s="970" t="s">
        <v>686</v>
      </c>
      <c r="B102" s="967">
        <v>612169</v>
      </c>
      <c r="C102" s="971"/>
      <c r="D102" s="967">
        <v>115183.09745999999</v>
      </c>
      <c r="E102" s="971"/>
      <c r="F102" s="967">
        <v>126619.73585999999</v>
      </c>
      <c r="G102" s="971"/>
      <c r="H102" s="972"/>
      <c r="I102" s="973"/>
      <c r="J102" s="974">
        <v>0.18815571755511956</v>
      </c>
      <c r="K102" s="974">
        <v>0.20683787624005787</v>
      </c>
      <c r="L102" s="974"/>
    </row>
    <row r="103" spans="1:12" s="926" customFormat="1">
      <c r="A103" s="970" t="s">
        <v>687</v>
      </c>
      <c r="B103" s="967">
        <v>1913982</v>
      </c>
      <c r="C103" s="971"/>
      <c r="D103" s="967">
        <v>1075371.8358199999</v>
      </c>
      <c r="E103" s="971"/>
      <c r="F103" s="967">
        <v>1231448.96282</v>
      </c>
      <c r="G103" s="971"/>
      <c r="H103" s="972"/>
      <c r="I103" s="973"/>
      <c r="J103" s="974">
        <v>0.56185054813472646</v>
      </c>
      <c r="K103" s="974">
        <v>0.64339631345540349</v>
      </c>
      <c r="L103" s="974"/>
    </row>
    <row r="104" spans="1:12" s="926" customFormat="1">
      <c r="A104" s="970" t="s">
        <v>688</v>
      </c>
      <c r="B104" s="967">
        <v>32400000</v>
      </c>
      <c r="C104" s="971"/>
      <c r="D104" s="967">
        <v>20801690.566690002</v>
      </c>
      <c r="E104" s="971"/>
      <c r="F104" s="967">
        <v>23389629.113170002</v>
      </c>
      <c r="G104" s="971"/>
      <c r="H104" s="972"/>
      <c r="I104" s="973"/>
      <c r="J104" s="974">
        <v>0.64202748662623466</v>
      </c>
      <c r="K104" s="974">
        <v>0.72190213312253093</v>
      </c>
      <c r="L104" s="974"/>
    </row>
    <row r="105" spans="1:12" s="926" customFormat="1">
      <c r="A105" s="975" t="s">
        <v>689</v>
      </c>
      <c r="B105" s="967" t="s">
        <v>4</v>
      </c>
      <c r="C105" s="971"/>
      <c r="D105" s="967" t="s">
        <v>4</v>
      </c>
      <c r="E105" s="971"/>
      <c r="F105" s="967" t="s">
        <v>4</v>
      </c>
      <c r="G105" s="971"/>
      <c r="H105" s="972"/>
      <c r="I105" s="973"/>
      <c r="J105" s="974"/>
      <c r="K105" s="974"/>
      <c r="L105" s="974"/>
    </row>
    <row r="106" spans="1:12" s="926" customFormat="1">
      <c r="A106" s="970" t="s">
        <v>690</v>
      </c>
      <c r="B106" s="967">
        <v>15800</v>
      </c>
      <c r="C106" s="971"/>
      <c r="D106" s="967">
        <v>97.852999999999994</v>
      </c>
      <c r="E106" s="971"/>
      <c r="F106" s="967">
        <v>129.65100000000001</v>
      </c>
      <c r="G106" s="971"/>
      <c r="H106" s="972"/>
      <c r="I106" s="973"/>
      <c r="J106" s="974">
        <v>6.1932278481012654E-3</v>
      </c>
      <c r="K106" s="974">
        <v>8.2057594936708871E-3</v>
      </c>
      <c r="L106" s="974"/>
    </row>
    <row r="107" spans="1:12" s="926" customFormat="1">
      <c r="A107" s="970" t="s">
        <v>691</v>
      </c>
      <c r="B107" s="967">
        <v>55500000</v>
      </c>
      <c r="C107" s="971"/>
      <c r="D107" s="967">
        <v>32162989.887909982</v>
      </c>
      <c r="E107" s="971"/>
      <c r="F107" s="967">
        <v>37391109.098969996</v>
      </c>
      <c r="G107" s="971"/>
      <c r="H107" s="972"/>
      <c r="I107" s="973"/>
      <c r="J107" s="974">
        <v>0.57951333131369342</v>
      </c>
      <c r="K107" s="974">
        <v>0.67371367745891886</v>
      </c>
      <c r="L107" s="974"/>
    </row>
    <row r="108" spans="1:12" s="926" customFormat="1">
      <c r="A108" s="975" t="s">
        <v>683</v>
      </c>
      <c r="B108" s="967" t="s">
        <v>4</v>
      </c>
      <c r="C108" s="971"/>
      <c r="D108" s="967" t="s">
        <v>4</v>
      </c>
      <c r="E108" s="971"/>
      <c r="F108" s="967" t="s">
        <v>4</v>
      </c>
      <c r="G108" s="971"/>
      <c r="H108" s="972"/>
      <c r="I108" s="973"/>
      <c r="J108" s="976"/>
      <c r="K108" s="976"/>
      <c r="L108" s="976"/>
    </row>
    <row r="109" spans="1:12" s="926" customFormat="1">
      <c r="A109" s="970" t="s">
        <v>692</v>
      </c>
      <c r="B109" s="967">
        <v>46384000</v>
      </c>
      <c r="C109" s="971"/>
      <c r="D109" s="967">
        <v>25681584.75474998</v>
      </c>
      <c r="E109" s="971"/>
      <c r="F109" s="967">
        <v>30122362.741219997</v>
      </c>
      <c r="G109" s="971"/>
      <c r="H109" s="972"/>
      <c r="I109" s="973"/>
      <c r="J109" s="974">
        <v>0.5536733519047512</v>
      </c>
      <c r="K109" s="974">
        <v>0.64941278762547427</v>
      </c>
      <c r="L109" s="974"/>
    </row>
    <row r="110" spans="1:12" s="926" customFormat="1">
      <c r="A110" s="970" t="s">
        <v>693</v>
      </c>
      <c r="B110" s="967">
        <v>9114000</v>
      </c>
      <c r="C110" s="971"/>
      <c r="D110" s="967">
        <v>6480927.5890599992</v>
      </c>
      <c r="E110" s="971"/>
      <c r="F110" s="967">
        <v>7268268.8236499988</v>
      </c>
      <c r="G110" s="971"/>
      <c r="H110" s="972"/>
      <c r="I110" s="973"/>
      <c r="J110" s="974">
        <v>0.71109585133421105</v>
      </c>
      <c r="K110" s="974">
        <v>0.79748396133969701</v>
      </c>
      <c r="L110" s="974"/>
    </row>
    <row r="111" spans="1:12" s="926" customFormat="1">
      <c r="A111" s="970" t="s">
        <v>694</v>
      </c>
      <c r="B111" s="967">
        <v>2000</v>
      </c>
      <c r="C111" s="971"/>
      <c r="D111" s="967">
        <v>477.54409999999996</v>
      </c>
      <c r="E111" s="971"/>
      <c r="F111" s="967">
        <v>477.53409999999997</v>
      </c>
      <c r="G111" s="971"/>
      <c r="H111" s="972"/>
      <c r="I111" s="973"/>
      <c r="J111" s="974">
        <v>0.23877204999999999</v>
      </c>
      <c r="K111" s="974">
        <v>0.23876704999999998</v>
      </c>
      <c r="L111" s="974"/>
    </row>
    <row r="112" spans="1:12" s="926" customFormat="1">
      <c r="A112" s="970" t="s">
        <v>695</v>
      </c>
      <c r="B112" s="967">
        <v>1290000</v>
      </c>
      <c r="C112" s="971"/>
      <c r="D112" s="967">
        <v>1027936.86</v>
      </c>
      <c r="E112" s="971"/>
      <c r="F112" s="967">
        <v>1171692.115</v>
      </c>
      <c r="G112" s="971"/>
      <c r="H112" s="972"/>
      <c r="I112" s="973"/>
      <c r="J112" s="974">
        <v>0.79685027906976746</v>
      </c>
      <c r="K112" s="974">
        <v>0.90828846124031004</v>
      </c>
      <c r="L112" s="974"/>
    </row>
    <row r="113" spans="1:12" s="926" customFormat="1">
      <c r="A113" s="970" t="s">
        <v>696</v>
      </c>
      <c r="B113" s="967">
        <v>4568655</v>
      </c>
      <c r="C113" s="971"/>
      <c r="D113" s="967">
        <v>2608509.3991000005</v>
      </c>
      <c r="E113" s="971"/>
      <c r="F113" s="967">
        <v>2986317.9150500004</v>
      </c>
      <c r="G113" s="971"/>
      <c r="H113" s="972"/>
      <c r="I113" s="973"/>
      <c r="J113" s="974">
        <v>0.57095784188125398</v>
      </c>
      <c r="K113" s="974">
        <v>0.65365362782919711</v>
      </c>
      <c r="L113" s="974"/>
    </row>
    <row r="114" spans="1:12" s="926" customFormat="1">
      <c r="A114" s="970" t="s">
        <v>697</v>
      </c>
      <c r="B114" s="967"/>
      <c r="C114" s="971"/>
      <c r="D114" s="967">
        <v>0.19400000000000001</v>
      </c>
      <c r="E114" s="971"/>
      <c r="F114" s="967">
        <v>0.219</v>
      </c>
      <c r="G114" s="971"/>
      <c r="H114" s="972"/>
      <c r="I114" s="973"/>
      <c r="J114" s="974"/>
      <c r="K114" s="974"/>
      <c r="L114" s="974"/>
    </row>
    <row r="115" spans="1:12" s="926" customFormat="1">
      <c r="A115" s="970" t="s">
        <v>698</v>
      </c>
      <c r="B115" s="977"/>
      <c r="C115" s="971"/>
      <c r="D115" s="967">
        <v>144.8339</v>
      </c>
      <c r="E115" s="971"/>
      <c r="F115" s="967">
        <v>157.31738999999999</v>
      </c>
      <c r="G115" s="971"/>
      <c r="H115" s="972"/>
      <c r="I115" s="973"/>
      <c r="J115" s="974"/>
      <c r="K115" s="974"/>
      <c r="L115" s="974"/>
    </row>
    <row r="116" spans="1:12" s="926" customFormat="1">
      <c r="A116" s="978" t="s">
        <v>699</v>
      </c>
      <c r="B116" s="977"/>
      <c r="C116" s="971"/>
      <c r="D116" s="967">
        <v>79.882000000000005</v>
      </c>
      <c r="E116" s="971"/>
      <c r="F116" s="967">
        <v>79.882000000000005</v>
      </c>
      <c r="G116" s="971"/>
      <c r="H116" s="972"/>
      <c r="I116" s="973"/>
      <c r="J116" s="974"/>
      <c r="K116" s="974"/>
      <c r="L116" s="974"/>
    </row>
    <row r="117" spans="1:12" s="926" customFormat="1" ht="20.100000000000001" customHeight="1">
      <c r="A117" s="958" t="s">
        <v>700</v>
      </c>
      <c r="B117" s="965">
        <v>21908680</v>
      </c>
      <c r="C117" s="966"/>
      <c r="D117" s="965">
        <v>15968385.029020093</v>
      </c>
      <c r="E117" s="966"/>
      <c r="F117" s="965">
        <v>18309614.333600134</v>
      </c>
      <c r="G117" s="966"/>
      <c r="H117" s="960"/>
      <c r="I117" s="968"/>
      <c r="J117" s="962">
        <v>0.7288611193837371</v>
      </c>
      <c r="K117" s="962">
        <v>0.83572421221178705</v>
      </c>
      <c r="L117" s="962"/>
    </row>
    <row r="118" spans="1:12" s="926" customFormat="1" ht="15.75">
      <c r="A118" s="964" t="s">
        <v>680</v>
      </c>
      <c r="B118" s="967" t="s">
        <v>4</v>
      </c>
      <c r="C118" s="971"/>
      <c r="D118" s="967" t="s">
        <v>4</v>
      </c>
      <c r="E118" s="971"/>
      <c r="F118" s="965" t="s">
        <v>4</v>
      </c>
      <c r="G118" s="971"/>
      <c r="H118" s="972"/>
      <c r="I118" s="973"/>
      <c r="J118" s="976"/>
      <c r="K118" s="976"/>
      <c r="L118" s="976"/>
    </row>
    <row r="119" spans="1:12" s="926" customFormat="1">
      <c r="A119" s="970" t="s">
        <v>701</v>
      </c>
      <c r="B119" s="967">
        <v>2247987</v>
      </c>
      <c r="C119" s="979"/>
      <c r="D119" s="967">
        <v>388250.29717000003</v>
      </c>
      <c r="E119" s="979"/>
      <c r="F119" s="967">
        <v>1093542.9616400003</v>
      </c>
      <c r="G119" s="979"/>
      <c r="H119" s="972"/>
      <c r="I119" s="980"/>
      <c r="J119" s="974">
        <v>0.1727102056951397</v>
      </c>
      <c r="K119" s="974">
        <v>0.48645430851690885</v>
      </c>
      <c r="L119" s="974"/>
    </row>
    <row r="120" spans="1:12" s="926" customFormat="1" ht="15.75">
      <c r="A120" s="975" t="s">
        <v>702</v>
      </c>
      <c r="B120" s="967" t="s">
        <v>4</v>
      </c>
      <c r="C120" s="971"/>
      <c r="D120" s="967" t="s">
        <v>4</v>
      </c>
      <c r="E120" s="971"/>
      <c r="F120" s="965" t="s">
        <v>4</v>
      </c>
      <c r="G120" s="971"/>
      <c r="H120" s="972"/>
      <c r="I120" s="973"/>
      <c r="J120" s="976"/>
      <c r="K120" s="976"/>
      <c r="L120" s="976"/>
    </row>
    <row r="121" spans="1:12" s="926" customFormat="1">
      <c r="A121" s="981" t="s">
        <v>703</v>
      </c>
      <c r="B121" s="967">
        <v>1997987</v>
      </c>
      <c r="C121" s="971"/>
      <c r="D121" s="967">
        <v>44453.370929999997</v>
      </c>
      <c r="E121" s="971"/>
      <c r="F121" s="967">
        <v>708318.72740000021</v>
      </c>
      <c r="G121" s="971"/>
      <c r="H121" s="972"/>
      <c r="I121" s="973"/>
      <c r="J121" s="974">
        <v>2.2249079163177737E-2</v>
      </c>
      <c r="K121" s="974">
        <v>0.35451618423943709</v>
      </c>
      <c r="L121" s="974"/>
    </row>
    <row r="122" spans="1:12" s="926" customFormat="1">
      <c r="A122" s="981" t="s">
        <v>704</v>
      </c>
      <c r="B122" s="967">
        <v>250000</v>
      </c>
      <c r="C122" s="971"/>
      <c r="D122" s="967">
        <v>343796.92624</v>
      </c>
      <c r="E122" s="971"/>
      <c r="F122" s="967">
        <v>385224.23424000002</v>
      </c>
      <c r="G122" s="971"/>
      <c r="H122" s="972"/>
      <c r="I122" s="973"/>
      <c r="J122" s="974">
        <v>1.3751877049600001</v>
      </c>
      <c r="K122" s="974">
        <v>1.5408969369600001</v>
      </c>
      <c r="L122" s="974"/>
    </row>
    <row r="123" spans="1:12" s="926" customFormat="1">
      <c r="A123" s="970" t="s">
        <v>705</v>
      </c>
      <c r="B123" s="967">
        <v>3787000</v>
      </c>
      <c r="C123" s="971"/>
      <c r="D123" s="967">
        <v>2172585.5629000003</v>
      </c>
      <c r="E123" s="971"/>
      <c r="F123" s="967">
        <v>2532645.75037</v>
      </c>
      <c r="G123" s="971"/>
      <c r="H123" s="972"/>
      <c r="I123" s="973"/>
      <c r="J123" s="974">
        <v>0.57369568600475318</v>
      </c>
      <c r="K123" s="974">
        <v>0.66877363358067077</v>
      </c>
      <c r="L123" s="974"/>
    </row>
    <row r="124" spans="1:12" s="926" customFormat="1">
      <c r="A124" s="970" t="s">
        <v>706</v>
      </c>
      <c r="B124" s="967">
        <v>13611334</v>
      </c>
      <c r="C124" s="971"/>
      <c r="D124" s="967">
        <v>12088095.476420093</v>
      </c>
      <c r="E124" s="971"/>
      <c r="F124" s="967">
        <v>13175466.462890131</v>
      </c>
      <c r="G124" s="971"/>
      <c r="H124" s="972"/>
      <c r="I124" s="973"/>
      <c r="J124" s="974">
        <v>0.88809043084389039</v>
      </c>
      <c r="K124" s="974">
        <v>0.96797760328929783</v>
      </c>
      <c r="L124" s="974"/>
    </row>
    <row r="125" spans="1:12" s="926" customFormat="1">
      <c r="A125" s="970" t="s">
        <v>707</v>
      </c>
      <c r="B125" s="967">
        <v>2262359</v>
      </c>
      <c r="C125" s="971"/>
      <c r="D125" s="967">
        <v>1319453.6925299999</v>
      </c>
      <c r="E125" s="971"/>
      <c r="F125" s="967">
        <v>1507959.1587000003</v>
      </c>
      <c r="G125" s="971"/>
      <c r="H125" s="972"/>
      <c r="I125" s="973"/>
      <c r="J125" s="974">
        <v>0.58322029904626094</v>
      </c>
      <c r="K125" s="974">
        <v>0.66654282485670946</v>
      </c>
      <c r="L125" s="974"/>
    </row>
    <row r="126" spans="1:12" s="926" customFormat="1" ht="20.100000000000001" customHeight="1">
      <c r="A126" s="982" t="s">
        <v>708</v>
      </c>
      <c r="B126" s="983">
        <v>2124088</v>
      </c>
      <c r="C126" s="984"/>
      <c r="D126" s="983">
        <v>565694.79941999994</v>
      </c>
      <c r="E126" s="985"/>
      <c r="F126" s="983">
        <v>591324.25694000011</v>
      </c>
      <c r="G126" s="985"/>
      <c r="H126" s="986"/>
      <c r="I126" s="987"/>
      <c r="J126" s="988">
        <v>0.26632361720418363</v>
      </c>
      <c r="K126" s="988">
        <v>0.27838971687613701</v>
      </c>
      <c r="L126" s="988"/>
    </row>
    <row r="127" spans="1:12" s="926" customFormat="1" ht="12.75"/>
    <row r="128" spans="1:12" s="926" customFormat="1" ht="12.75"/>
    <row r="129" s="926" customFormat="1" ht="12.75"/>
    <row r="130" s="926" customFormat="1" ht="12.75"/>
    <row r="131" s="926" customFormat="1" ht="12.75"/>
  </sheetData>
  <mergeCells count="9">
    <mergeCell ref="A86:L86"/>
    <mergeCell ref="D89:I89"/>
    <mergeCell ref="J89:L89"/>
    <mergeCell ref="A2:L2"/>
    <mergeCell ref="D5:I5"/>
    <mergeCell ref="J5:L5"/>
    <mergeCell ref="A44:L44"/>
    <mergeCell ref="D47:I47"/>
    <mergeCell ref="J47:L47"/>
  </mergeCells>
  <printOptions horizontalCentered="1" gridLinesSet="0"/>
  <pageMargins left="0.39370078740157483" right="0.39370078740157483" top="0.78740157480314965" bottom="0" header="0.43307086614173229" footer="0"/>
  <pageSetup paperSize="9" scale="70" firstPageNumber="13" fitToHeight="100" orientation="landscape" useFirstPageNumber="1" r:id="rId1"/>
  <headerFooter alignWithMargins="0">
    <oddHeader>&amp;C&amp;"Arial,Normalny"&amp;14- &amp;P -</oddHeader>
  </headerFooter>
  <rowBreaks count="2" manualBreakCount="2">
    <brk id="42" max="11" man="1"/>
    <brk id="84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E199"/>
  <sheetViews>
    <sheetView showGridLines="0" zoomScale="75" zoomScaleNormal="75" workbookViewId="0"/>
  </sheetViews>
  <sheetFormatPr defaultColWidth="96.42578125" defaultRowHeight="15"/>
  <cols>
    <col min="1" max="1" width="102" style="99" bestFit="1" customWidth="1"/>
    <col min="2" max="3" width="21.140625" style="99" customWidth="1"/>
    <col min="4" max="4" width="18.5703125" style="99" customWidth="1"/>
    <col min="5" max="5" width="4" style="99" customWidth="1"/>
    <col min="6" max="16384" width="96.42578125" style="99"/>
  </cols>
  <sheetData>
    <row r="1" spans="1:5" ht="18" customHeight="1">
      <c r="A1" s="95" t="s">
        <v>234</v>
      </c>
      <c r="B1" s="96"/>
      <c r="C1" s="96"/>
      <c r="D1" s="96"/>
      <c r="E1" s="97"/>
    </row>
    <row r="2" spans="1:5" ht="18" customHeight="1">
      <c r="A2" s="1543" t="s">
        <v>235</v>
      </c>
      <c r="B2" s="1543"/>
      <c r="C2" s="1543"/>
      <c r="D2" s="1543"/>
      <c r="E2" s="100"/>
    </row>
    <row r="3" spans="1:5" ht="18" customHeight="1">
      <c r="A3" s="101"/>
      <c r="B3" s="102"/>
      <c r="C3" s="102"/>
      <c r="D3" s="102"/>
      <c r="E3" s="100"/>
    </row>
    <row r="4" spans="1:5" ht="18" customHeight="1">
      <c r="A4" s="103"/>
      <c r="C4" s="99" t="s">
        <v>4</v>
      </c>
      <c r="D4" s="104" t="s">
        <v>2</v>
      </c>
      <c r="E4" s="105"/>
    </row>
    <row r="5" spans="1:5" ht="15.95" customHeight="1">
      <c r="A5" s="106"/>
      <c r="B5" s="107" t="s">
        <v>236</v>
      </c>
      <c r="C5" s="494"/>
      <c r="D5" s="516"/>
      <c r="E5" s="108"/>
    </row>
    <row r="6" spans="1:5" ht="15.95" customHeight="1">
      <c r="A6" s="109" t="s">
        <v>3</v>
      </c>
      <c r="B6" s="110" t="s">
        <v>237</v>
      </c>
      <c r="C6" s="493" t="s">
        <v>238</v>
      </c>
      <c r="D6" s="517" t="s">
        <v>239</v>
      </c>
      <c r="E6" s="111"/>
    </row>
    <row r="7" spans="1:5" ht="15.95" customHeight="1">
      <c r="A7" s="112"/>
      <c r="B7" s="113" t="s">
        <v>453</v>
      </c>
      <c r="C7" s="499"/>
      <c r="D7" s="510" t="s">
        <v>242</v>
      </c>
      <c r="E7" s="114"/>
    </row>
    <row r="8" spans="1:5" s="118" customFormat="1" ht="9.9499999999999993" customHeight="1">
      <c r="A8" s="115">
        <v>1</v>
      </c>
      <c r="B8" s="116">
        <v>2</v>
      </c>
      <c r="C8" s="503">
        <v>3</v>
      </c>
      <c r="D8" s="511">
        <v>4</v>
      </c>
      <c r="E8" s="117"/>
    </row>
    <row r="9" spans="1:5" ht="31.5" customHeight="1">
      <c r="A9" s="119" t="s">
        <v>243</v>
      </c>
      <c r="B9" s="500">
        <v>355705405</v>
      </c>
      <c r="C9" s="495">
        <v>243460301.05950981</v>
      </c>
      <c r="D9" s="512">
        <v>0.68444363688966103</v>
      </c>
      <c r="E9" s="120"/>
    </row>
    <row r="10" spans="1:5" ht="19.5" customHeight="1">
      <c r="A10" s="121" t="s">
        <v>244</v>
      </c>
      <c r="B10" s="358">
        <v>523</v>
      </c>
      <c r="C10" s="496">
        <v>380.35893000000004</v>
      </c>
      <c r="D10" s="513">
        <v>0.72726372848948384</v>
      </c>
      <c r="E10" s="122"/>
    </row>
    <row r="11" spans="1:5" ht="19.5" customHeight="1">
      <c r="A11" s="121" t="s">
        <v>245</v>
      </c>
      <c r="B11" s="358">
        <v>3646</v>
      </c>
      <c r="C11" s="496">
        <v>2790.4539100000006</v>
      </c>
      <c r="D11" s="513">
        <v>0.76534665660998369</v>
      </c>
      <c r="E11" s="122"/>
    </row>
    <row r="12" spans="1:5" ht="19.5" customHeight="1">
      <c r="A12" s="121" t="s">
        <v>246</v>
      </c>
      <c r="B12" s="358">
        <v>165</v>
      </c>
      <c r="C12" s="496">
        <v>202.29374999999996</v>
      </c>
      <c r="D12" s="513">
        <v>1.2260227272727271</v>
      </c>
      <c r="E12" s="122"/>
    </row>
    <row r="13" spans="1:5" ht="20.100000000000001" customHeight="1">
      <c r="A13" s="121" t="s">
        <v>247</v>
      </c>
      <c r="B13" s="358">
        <v>337</v>
      </c>
      <c r="C13" s="496">
        <v>940.51570000000015</v>
      </c>
      <c r="D13" s="513">
        <v>2.7908477744807128</v>
      </c>
      <c r="E13" s="122"/>
    </row>
    <row r="14" spans="1:5" ht="20.100000000000001" customHeight="1">
      <c r="A14" s="121" t="s">
        <v>248</v>
      </c>
      <c r="B14" s="358">
        <v>49700</v>
      </c>
      <c r="C14" s="496">
        <v>35825.416539999998</v>
      </c>
      <c r="D14" s="513">
        <v>0.72083333078470824</v>
      </c>
      <c r="E14" s="122"/>
    </row>
    <row r="15" spans="1:5" ht="20.100000000000001" customHeight="1">
      <c r="A15" s="121" t="s">
        <v>249</v>
      </c>
      <c r="B15" s="358">
        <v>30</v>
      </c>
      <c r="C15" s="496">
        <v>21.96752</v>
      </c>
      <c r="D15" s="513">
        <v>0.73225066666666672</v>
      </c>
      <c r="E15" s="122"/>
    </row>
    <row r="16" spans="1:5" ht="20.100000000000001" customHeight="1">
      <c r="A16" s="121" t="s">
        <v>250</v>
      </c>
      <c r="B16" s="358">
        <v>694</v>
      </c>
      <c r="C16" s="496">
        <v>359.40914999999995</v>
      </c>
      <c r="D16" s="513">
        <v>0.51788061959654175</v>
      </c>
      <c r="E16" s="122"/>
    </row>
    <row r="17" spans="1:5" ht="20.100000000000001" customHeight="1">
      <c r="A17" s="121" t="s">
        <v>251</v>
      </c>
      <c r="B17" s="358">
        <v>45</v>
      </c>
      <c r="C17" s="496">
        <v>44.181300000000007</v>
      </c>
      <c r="D17" s="513">
        <v>0.98180666666666683</v>
      </c>
      <c r="E17" s="122"/>
    </row>
    <row r="18" spans="1:5" ht="20.100000000000001" customHeight="1">
      <c r="A18" s="121" t="s">
        <v>252</v>
      </c>
      <c r="B18" s="358">
        <v>24830</v>
      </c>
      <c r="C18" s="496">
        <v>25740.899879999997</v>
      </c>
      <c r="D18" s="513">
        <v>1.0366854563028594</v>
      </c>
      <c r="E18" s="122"/>
    </row>
    <row r="19" spans="1:5" ht="20.100000000000001" customHeight="1">
      <c r="A19" s="509" t="s">
        <v>593</v>
      </c>
      <c r="B19" s="449">
        <v>0</v>
      </c>
      <c r="C19" s="496">
        <v>32.529109999999996</v>
      </c>
      <c r="D19" s="513">
        <v>0</v>
      </c>
      <c r="E19" s="122"/>
    </row>
    <row r="20" spans="1:5" ht="20.100000000000001" customHeight="1">
      <c r="A20" s="121" t="s">
        <v>253</v>
      </c>
      <c r="B20" s="358">
        <v>10</v>
      </c>
      <c r="C20" s="496">
        <v>67.964680000000001</v>
      </c>
      <c r="D20" s="513">
        <v>6.796468</v>
      </c>
      <c r="E20" s="122"/>
    </row>
    <row r="21" spans="1:5" ht="20.100000000000001" customHeight="1">
      <c r="A21" s="121" t="s">
        <v>254</v>
      </c>
      <c r="B21" s="358">
        <v>1374</v>
      </c>
      <c r="C21" s="496">
        <v>1418.2333699999999</v>
      </c>
      <c r="D21" s="513">
        <v>1.0321931368267832</v>
      </c>
      <c r="E21" s="122"/>
    </row>
    <row r="22" spans="1:5" ht="20.100000000000001" customHeight="1">
      <c r="A22" s="121" t="s">
        <v>255</v>
      </c>
      <c r="B22" s="358">
        <v>1590</v>
      </c>
      <c r="C22" s="496">
        <v>1499.2126999999996</v>
      </c>
      <c r="D22" s="513">
        <v>0.9429010691823897</v>
      </c>
      <c r="E22" s="122"/>
    </row>
    <row r="23" spans="1:5" ht="20.100000000000001" customHeight="1">
      <c r="A23" s="121" t="s">
        <v>256</v>
      </c>
      <c r="B23" s="358">
        <v>2</v>
      </c>
      <c r="C23" s="496">
        <v>1.83297</v>
      </c>
      <c r="D23" s="513">
        <v>0.91648499999999999</v>
      </c>
      <c r="E23" s="122"/>
    </row>
    <row r="24" spans="1:5" ht="20.100000000000001" customHeight="1">
      <c r="A24" s="121" t="s">
        <v>257</v>
      </c>
      <c r="B24" s="358">
        <v>2280721</v>
      </c>
      <c r="C24" s="496">
        <v>1637500.5413500003</v>
      </c>
      <c r="D24" s="513">
        <v>0.71797494798793904</v>
      </c>
      <c r="E24" s="122"/>
    </row>
    <row r="25" spans="1:5" ht="20.100000000000001" customHeight="1">
      <c r="A25" s="121" t="s">
        <v>258</v>
      </c>
      <c r="B25" s="358">
        <v>514832</v>
      </c>
      <c r="C25" s="496">
        <v>641259.68235000002</v>
      </c>
      <c r="D25" s="513">
        <v>1.2455707538575691</v>
      </c>
      <c r="E25" s="122"/>
    </row>
    <row r="26" spans="1:5" ht="20.100000000000001" customHeight="1">
      <c r="A26" s="121" t="s">
        <v>259</v>
      </c>
      <c r="B26" s="358">
        <v>15</v>
      </c>
      <c r="C26" s="496">
        <v>99.655849999999987</v>
      </c>
      <c r="D26" s="513">
        <v>6.6437233333333321</v>
      </c>
      <c r="E26" s="122"/>
    </row>
    <row r="27" spans="1:5" ht="20.100000000000001" customHeight="1">
      <c r="A27" s="219" t="s">
        <v>260</v>
      </c>
      <c r="B27" s="358">
        <v>55572</v>
      </c>
      <c r="C27" s="496">
        <v>45479.623829999997</v>
      </c>
      <c r="D27" s="513">
        <v>0.81839098520837827</v>
      </c>
      <c r="E27" s="122"/>
    </row>
    <row r="28" spans="1:5" ht="20.100000000000001" customHeight="1">
      <c r="A28" s="121" t="s">
        <v>261</v>
      </c>
      <c r="B28" s="358">
        <v>534793</v>
      </c>
      <c r="C28" s="496">
        <v>414190.39900999994</v>
      </c>
      <c r="D28" s="513">
        <v>0.77448732315120039</v>
      </c>
      <c r="E28" s="122"/>
    </row>
    <row r="29" spans="1:5" ht="20.100000000000001" customHeight="1">
      <c r="A29" s="121" t="s">
        <v>262</v>
      </c>
      <c r="B29" s="358">
        <v>500310</v>
      </c>
      <c r="C29" s="496">
        <v>111821.65855999998</v>
      </c>
      <c r="D29" s="513">
        <v>0.22350474417860922</v>
      </c>
      <c r="E29" s="122"/>
    </row>
    <row r="30" spans="1:5" ht="20.100000000000001" customHeight="1">
      <c r="A30" s="121" t="s">
        <v>263</v>
      </c>
      <c r="B30" s="358">
        <v>12678</v>
      </c>
      <c r="C30" s="496">
        <v>10259.587369999997</v>
      </c>
      <c r="D30" s="513">
        <v>0.80924336409528297</v>
      </c>
      <c r="E30" s="122"/>
    </row>
    <row r="31" spans="1:5" ht="20.100000000000001" customHeight="1">
      <c r="A31" s="121" t="s">
        <v>264</v>
      </c>
      <c r="B31" s="358">
        <v>0</v>
      </c>
      <c r="C31" s="496">
        <v>191.24117999999996</v>
      </c>
      <c r="D31" s="513">
        <v>0</v>
      </c>
      <c r="E31" s="122"/>
    </row>
    <row r="32" spans="1:5" ht="20.100000000000001" customHeight="1">
      <c r="A32" s="121" t="s">
        <v>265</v>
      </c>
      <c r="B32" s="358">
        <v>0</v>
      </c>
      <c r="C32" s="496">
        <v>32.262979999999999</v>
      </c>
      <c r="D32" s="513">
        <v>0</v>
      </c>
      <c r="E32" s="122"/>
    </row>
    <row r="33" spans="1:5" ht="20.100000000000001" customHeight="1">
      <c r="A33" s="121" t="s">
        <v>266</v>
      </c>
      <c r="B33" s="358">
        <v>5849</v>
      </c>
      <c r="C33" s="496">
        <v>5115.1919500000004</v>
      </c>
      <c r="D33" s="513">
        <v>0.87454128056077973</v>
      </c>
      <c r="E33" s="122"/>
    </row>
    <row r="34" spans="1:5" ht="20.100000000000001" customHeight="1">
      <c r="A34" s="121" t="s">
        <v>267</v>
      </c>
      <c r="B34" s="358">
        <v>1153</v>
      </c>
      <c r="C34" s="496">
        <v>774.58560999999997</v>
      </c>
      <c r="D34" s="513">
        <v>0.67180018213356463</v>
      </c>
      <c r="E34" s="122"/>
    </row>
    <row r="35" spans="1:5" ht="20.100000000000001" customHeight="1">
      <c r="A35" s="121" t="s">
        <v>268</v>
      </c>
      <c r="B35" s="358">
        <v>7</v>
      </c>
      <c r="C35" s="496">
        <v>5.08446</v>
      </c>
      <c r="D35" s="513">
        <v>0.72635142857142854</v>
      </c>
      <c r="E35" s="122"/>
    </row>
    <row r="36" spans="1:5" ht="20.100000000000001" customHeight="1">
      <c r="A36" s="121" t="s">
        <v>269</v>
      </c>
      <c r="B36" s="358">
        <v>1083</v>
      </c>
      <c r="C36" s="496">
        <v>5436.1822699999993</v>
      </c>
      <c r="D36" s="513">
        <v>5.0195588827331479</v>
      </c>
      <c r="E36" s="122"/>
    </row>
    <row r="37" spans="1:5" ht="20.100000000000001" customHeight="1">
      <c r="A37" s="121" t="s">
        <v>270</v>
      </c>
      <c r="B37" s="358">
        <v>26035</v>
      </c>
      <c r="C37" s="496">
        <v>65061.633089999996</v>
      </c>
      <c r="D37" s="513">
        <v>2.4990064563088148</v>
      </c>
      <c r="E37" s="122"/>
    </row>
    <row r="38" spans="1:5" ht="20.100000000000001" customHeight="1">
      <c r="A38" s="121" t="s">
        <v>271</v>
      </c>
      <c r="B38" s="358">
        <v>111567</v>
      </c>
      <c r="C38" s="496">
        <v>97461.007930000022</v>
      </c>
      <c r="D38" s="513">
        <v>0.87356483485259995</v>
      </c>
      <c r="E38" s="122"/>
    </row>
    <row r="39" spans="1:5" ht="20.100000000000001" customHeight="1">
      <c r="A39" s="121" t="s">
        <v>272</v>
      </c>
      <c r="B39" s="358">
        <v>5975</v>
      </c>
      <c r="C39" s="496">
        <v>4651.5759100000014</v>
      </c>
      <c r="D39" s="513">
        <v>0.77850642845188311</v>
      </c>
      <c r="E39" s="122"/>
    </row>
    <row r="40" spans="1:5" ht="20.100000000000001" customHeight="1">
      <c r="A40" s="121" t="s">
        <v>273</v>
      </c>
      <c r="B40" s="358">
        <v>51366</v>
      </c>
      <c r="C40" s="496">
        <v>24668.869439999991</v>
      </c>
      <c r="D40" s="513">
        <v>0.4802567737413852</v>
      </c>
      <c r="E40" s="122"/>
    </row>
    <row r="41" spans="1:5" s="123" customFormat="1" ht="20.100000000000001" customHeight="1">
      <c r="A41" s="121" t="s">
        <v>274</v>
      </c>
      <c r="B41" s="358">
        <v>35102</v>
      </c>
      <c r="C41" s="496">
        <v>31345.754479999996</v>
      </c>
      <c r="D41" s="513">
        <v>0.89299055552390161</v>
      </c>
      <c r="E41" s="122"/>
    </row>
    <row r="42" spans="1:5" ht="20.100000000000001" customHeight="1">
      <c r="A42" s="121" t="s">
        <v>275</v>
      </c>
      <c r="B42" s="358">
        <v>116032</v>
      </c>
      <c r="C42" s="496">
        <v>967738.42107000004</v>
      </c>
      <c r="D42" s="513">
        <v>8.3402718307880583</v>
      </c>
      <c r="E42" s="122"/>
    </row>
    <row r="43" spans="1:5" ht="20.100000000000001" customHeight="1">
      <c r="A43" s="121" t="s">
        <v>276</v>
      </c>
      <c r="B43" s="358">
        <v>360</v>
      </c>
      <c r="C43" s="496">
        <v>63230.437430000005</v>
      </c>
      <c r="D43" s="514" t="s">
        <v>937</v>
      </c>
      <c r="E43" s="124"/>
    </row>
    <row r="44" spans="1:5" ht="20.100000000000001" customHeight="1">
      <c r="A44" s="121" t="s">
        <v>277</v>
      </c>
      <c r="B44" s="358">
        <v>303</v>
      </c>
      <c r="C44" s="496">
        <v>342.92316999999997</v>
      </c>
      <c r="D44" s="513">
        <v>1.1317596369636962</v>
      </c>
      <c r="E44" s="122"/>
    </row>
    <row r="45" spans="1:5" ht="20.100000000000001" customHeight="1">
      <c r="A45" s="121" t="s">
        <v>278</v>
      </c>
      <c r="B45" s="358">
        <v>53428</v>
      </c>
      <c r="C45" s="496">
        <v>51581.065890000005</v>
      </c>
      <c r="D45" s="513">
        <v>0.96543134480047921</v>
      </c>
      <c r="E45" s="122"/>
    </row>
    <row r="46" spans="1:5" ht="20.100000000000001" customHeight="1">
      <c r="A46" s="121" t="s">
        <v>279</v>
      </c>
      <c r="B46" s="358">
        <v>5000</v>
      </c>
      <c r="C46" s="496">
        <v>3494.8154399999999</v>
      </c>
      <c r="D46" s="513">
        <v>0.69896308799999995</v>
      </c>
      <c r="E46" s="122"/>
    </row>
    <row r="47" spans="1:5" ht="20.100000000000001" customHeight="1">
      <c r="A47" s="121" t="s">
        <v>280</v>
      </c>
      <c r="B47" s="358">
        <v>140356</v>
      </c>
      <c r="C47" s="496">
        <v>156544.25208999999</v>
      </c>
      <c r="D47" s="513">
        <v>1.1153370863375986</v>
      </c>
      <c r="E47" s="122"/>
    </row>
    <row r="48" spans="1:5" ht="20.100000000000001" customHeight="1">
      <c r="A48" s="121" t="s">
        <v>281</v>
      </c>
      <c r="B48" s="358">
        <v>0</v>
      </c>
      <c r="C48" s="496">
        <v>36.941800000000001</v>
      </c>
      <c r="D48" s="513">
        <v>0</v>
      </c>
      <c r="E48" s="122"/>
    </row>
    <row r="49" spans="1:5" ht="20.100000000000001" customHeight="1">
      <c r="A49" s="121" t="s">
        <v>282</v>
      </c>
      <c r="B49" s="358">
        <v>2438316</v>
      </c>
      <c r="C49" s="497">
        <v>3413315.8698600004</v>
      </c>
      <c r="D49" s="513">
        <v>1.399866083747964</v>
      </c>
      <c r="E49" s="122"/>
    </row>
    <row r="50" spans="1:5" ht="20.100000000000001" customHeight="1">
      <c r="A50" s="121" t="s">
        <v>283</v>
      </c>
      <c r="B50" s="358">
        <v>118222</v>
      </c>
      <c r="C50" s="496">
        <v>88531.484580000018</v>
      </c>
      <c r="D50" s="513">
        <v>0.74885795012772594</v>
      </c>
      <c r="E50" s="122"/>
    </row>
    <row r="51" spans="1:5" ht="20.100000000000001" customHeight="1">
      <c r="A51" s="121" t="s">
        <v>284</v>
      </c>
      <c r="B51" s="358">
        <v>6</v>
      </c>
      <c r="C51" s="496">
        <v>50.867699999999999</v>
      </c>
      <c r="D51" s="513">
        <v>8.4779499999999999</v>
      </c>
      <c r="E51" s="122"/>
    </row>
    <row r="52" spans="1:5" ht="20.100000000000001" customHeight="1">
      <c r="A52" s="121" t="s">
        <v>285</v>
      </c>
      <c r="B52" s="358">
        <v>550</v>
      </c>
      <c r="C52" s="496">
        <v>1002.2712999999999</v>
      </c>
      <c r="D52" s="513">
        <v>1.8223114545454544</v>
      </c>
      <c r="E52" s="122"/>
    </row>
    <row r="53" spans="1:5" ht="20.100000000000001" customHeight="1">
      <c r="A53" s="121" t="s">
        <v>286</v>
      </c>
      <c r="B53" s="358">
        <v>206412</v>
      </c>
      <c r="C53" s="496">
        <v>127060.44443000002</v>
      </c>
      <c r="D53" s="513">
        <v>0.61556713965273346</v>
      </c>
      <c r="E53" s="122"/>
    </row>
    <row r="54" spans="1:5" ht="20.100000000000001" customHeight="1">
      <c r="A54" s="121" t="s">
        <v>287</v>
      </c>
      <c r="B54" s="358">
        <v>194133</v>
      </c>
      <c r="C54" s="496">
        <v>140660.15127999993</v>
      </c>
      <c r="D54" s="513">
        <v>0.72455559477265552</v>
      </c>
      <c r="E54" s="122"/>
    </row>
    <row r="55" spans="1:5" ht="20.100000000000001" customHeight="1">
      <c r="A55" s="121" t="s">
        <v>288</v>
      </c>
      <c r="B55" s="358">
        <v>1000281</v>
      </c>
      <c r="C55" s="496">
        <v>3333.3311000000003</v>
      </c>
      <c r="D55" s="513">
        <v>3.3323946970901181E-3</v>
      </c>
      <c r="E55" s="122"/>
    </row>
    <row r="56" spans="1:5" ht="20.100000000000001" customHeight="1">
      <c r="A56" s="121" t="s">
        <v>289</v>
      </c>
      <c r="B56" s="358">
        <v>7177</v>
      </c>
      <c r="C56" s="496">
        <v>25826.199959999994</v>
      </c>
      <c r="D56" s="513">
        <v>3.5984673206074955</v>
      </c>
      <c r="E56" s="122"/>
    </row>
    <row r="57" spans="1:5" ht="20.100000000000001" customHeight="1">
      <c r="A57" s="121" t="s">
        <v>290</v>
      </c>
      <c r="B57" s="358">
        <v>23150</v>
      </c>
      <c r="C57" s="496">
        <v>15025.499040000001</v>
      </c>
      <c r="D57" s="513">
        <v>0.64904963455723541</v>
      </c>
      <c r="E57" s="122"/>
    </row>
    <row r="58" spans="1:5" ht="20.100000000000001" customHeight="1">
      <c r="A58" s="121" t="s">
        <v>291</v>
      </c>
      <c r="B58" s="358">
        <v>110000</v>
      </c>
      <c r="C58" s="496">
        <v>112855.80698000001</v>
      </c>
      <c r="D58" s="513">
        <v>1.0259618816363638</v>
      </c>
      <c r="E58" s="122"/>
    </row>
    <row r="59" spans="1:5" ht="20.100000000000001" customHeight="1">
      <c r="A59" s="121" t="s">
        <v>292</v>
      </c>
      <c r="B59" s="358">
        <v>0</v>
      </c>
      <c r="C59" s="496">
        <v>14.0113</v>
      </c>
      <c r="D59" s="513">
        <v>0</v>
      </c>
      <c r="E59" s="122"/>
    </row>
    <row r="60" spans="1:5" ht="20.100000000000001" customHeight="1">
      <c r="A60" s="121" t="s">
        <v>293</v>
      </c>
      <c r="B60" s="358">
        <v>26033</v>
      </c>
      <c r="C60" s="498">
        <v>145863.36724999998</v>
      </c>
      <c r="D60" s="513">
        <v>5.6030179867860017</v>
      </c>
      <c r="E60" s="122"/>
    </row>
    <row r="61" spans="1:5" ht="20.100000000000001" customHeight="1">
      <c r="A61" s="121" t="s">
        <v>294</v>
      </c>
      <c r="B61" s="358">
        <v>1</v>
      </c>
      <c r="C61" s="496">
        <v>12.51254</v>
      </c>
      <c r="D61" s="514" t="s">
        <v>937</v>
      </c>
      <c r="E61" s="122"/>
    </row>
    <row r="62" spans="1:5" ht="20.100000000000001" customHeight="1">
      <c r="A62" s="121" t="s">
        <v>295</v>
      </c>
      <c r="B62" s="358">
        <v>86</v>
      </c>
      <c r="C62" s="496">
        <v>423.68425000000002</v>
      </c>
      <c r="D62" s="513">
        <v>4.9265610465116279</v>
      </c>
      <c r="E62" s="122"/>
    </row>
    <row r="63" spans="1:5" ht="20.100000000000001" customHeight="1">
      <c r="A63" s="121" t="s">
        <v>296</v>
      </c>
      <c r="B63" s="358">
        <v>9217</v>
      </c>
      <c r="C63" s="496">
        <v>6943.8992200000012</v>
      </c>
      <c r="D63" s="513">
        <v>0.75337953998047102</v>
      </c>
      <c r="E63" s="122"/>
    </row>
    <row r="64" spans="1:5" ht="20.100000000000001" customHeight="1">
      <c r="A64" s="121" t="s">
        <v>297</v>
      </c>
      <c r="B64" s="358">
        <v>2523</v>
      </c>
      <c r="C64" s="496">
        <v>1696.6871300000003</v>
      </c>
      <c r="D64" s="513">
        <v>0.67248796274276668</v>
      </c>
      <c r="E64" s="122"/>
    </row>
    <row r="65" spans="1:5" ht="20.100000000000001" customHeight="1">
      <c r="A65" s="121" t="s">
        <v>298</v>
      </c>
      <c r="B65" s="358">
        <v>61</v>
      </c>
      <c r="C65" s="496">
        <v>257.47539</v>
      </c>
      <c r="D65" s="513">
        <v>4.2209080327868858</v>
      </c>
      <c r="E65" s="122"/>
    </row>
    <row r="66" spans="1:5" ht="20.100000000000001" customHeight="1">
      <c r="A66" s="121" t="s">
        <v>299</v>
      </c>
      <c r="B66" s="358">
        <v>840</v>
      </c>
      <c r="C66" s="496">
        <v>433.86895000000004</v>
      </c>
      <c r="D66" s="513">
        <v>0.51651065476190483</v>
      </c>
      <c r="E66" s="122"/>
    </row>
    <row r="67" spans="1:5" ht="20.100000000000001" customHeight="1">
      <c r="A67" s="121" t="s">
        <v>300</v>
      </c>
      <c r="B67" s="358">
        <v>68000</v>
      </c>
      <c r="C67" s="496">
        <v>52194.175469999995</v>
      </c>
      <c r="D67" s="513">
        <v>0.76756140397058814</v>
      </c>
      <c r="E67" s="122"/>
    </row>
    <row r="68" spans="1:5" ht="20.100000000000001" customHeight="1">
      <c r="A68" s="121" t="s">
        <v>301</v>
      </c>
      <c r="B68" s="358">
        <v>2070</v>
      </c>
      <c r="C68" s="496">
        <v>4626.8467300000011</v>
      </c>
      <c r="D68" s="513">
        <v>2.2351916570048314</v>
      </c>
      <c r="E68" s="122"/>
    </row>
    <row r="69" spans="1:5" ht="19.5" customHeight="1">
      <c r="A69" s="121" t="s">
        <v>302</v>
      </c>
      <c r="B69" s="358">
        <v>0</v>
      </c>
      <c r="C69" s="496">
        <v>5.0902400000000005</v>
      </c>
      <c r="D69" s="513">
        <v>0</v>
      </c>
      <c r="E69" s="122"/>
    </row>
    <row r="70" spans="1:5" ht="20.100000000000001" customHeight="1">
      <c r="A70" s="121" t="s">
        <v>303</v>
      </c>
      <c r="B70" s="358">
        <v>66826</v>
      </c>
      <c r="C70" s="496">
        <v>45629.192139999999</v>
      </c>
      <c r="D70" s="513">
        <v>0.68280597581779545</v>
      </c>
      <c r="E70" s="122"/>
    </row>
    <row r="71" spans="1:5" ht="20.100000000000001" customHeight="1">
      <c r="A71" s="121" t="s">
        <v>304</v>
      </c>
      <c r="B71" s="358">
        <v>10710</v>
      </c>
      <c r="C71" s="496">
        <v>6999.9761800000006</v>
      </c>
      <c r="D71" s="513">
        <v>0.65359254715219428</v>
      </c>
      <c r="E71" s="122"/>
    </row>
    <row r="72" spans="1:5" ht="20.100000000000001" customHeight="1">
      <c r="A72" s="121" t="s">
        <v>305</v>
      </c>
      <c r="B72" s="358">
        <v>27</v>
      </c>
      <c r="C72" s="498">
        <v>29.360329999999998</v>
      </c>
      <c r="D72" s="513">
        <v>1.0874196296296295</v>
      </c>
      <c r="E72" s="122"/>
    </row>
    <row r="73" spans="1:5" ht="20.100000000000001" customHeight="1">
      <c r="A73" s="121" t="s">
        <v>306</v>
      </c>
      <c r="B73" s="358">
        <v>0</v>
      </c>
      <c r="C73" s="496">
        <v>13.19636</v>
      </c>
      <c r="D73" s="513">
        <v>0</v>
      </c>
      <c r="E73" s="122"/>
    </row>
    <row r="74" spans="1:5" ht="20.100000000000001" customHeight="1">
      <c r="A74" s="121" t="s">
        <v>307</v>
      </c>
      <c r="B74" s="358">
        <v>300</v>
      </c>
      <c r="C74" s="496">
        <v>204.90825000000001</v>
      </c>
      <c r="D74" s="513">
        <v>0.68302750000000001</v>
      </c>
      <c r="E74" s="122"/>
    </row>
    <row r="75" spans="1:5" ht="20.100000000000001" customHeight="1">
      <c r="A75" s="121" t="s">
        <v>308</v>
      </c>
      <c r="B75" s="358">
        <v>790</v>
      </c>
      <c r="C75" s="496">
        <v>625.87360999999999</v>
      </c>
      <c r="D75" s="513">
        <v>0.79224507594936711</v>
      </c>
      <c r="E75" s="122"/>
    </row>
    <row r="76" spans="1:5" ht="20.100000000000001" customHeight="1">
      <c r="A76" s="121" t="s">
        <v>309</v>
      </c>
      <c r="B76" s="358">
        <v>255147</v>
      </c>
      <c r="C76" s="496">
        <v>34535.6639</v>
      </c>
      <c r="D76" s="513">
        <v>0.135355947355838</v>
      </c>
      <c r="E76" s="126"/>
    </row>
    <row r="77" spans="1:5" ht="20.100000000000001" customHeight="1">
      <c r="A77" s="121" t="s">
        <v>310</v>
      </c>
      <c r="B77" s="358">
        <v>3567</v>
      </c>
      <c r="C77" s="496">
        <v>3656.9256799999998</v>
      </c>
      <c r="D77" s="513">
        <v>1.025210451359686</v>
      </c>
      <c r="E77" s="122"/>
    </row>
    <row r="78" spans="1:5" ht="20.100000000000001" customHeight="1">
      <c r="A78" s="121" t="s">
        <v>311</v>
      </c>
      <c r="B78" s="358">
        <v>2</v>
      </c>
      <c r="C78" s="496">
        <v>2618.67146</v>
      </c>
      <c r="D78" s="514" t="s">
        <v>937</v>
      </c>
      <c r="E78" s="122"/>
    </row>
    <row r="79" spans="1:5" ht="20.100000000000001" customHeight="1">
      <c r="A79" s="121" t="s">
        <v>312</v>
      </c>
      <c r="B79" s="358">
        <v>223489</v>
      </c>
      <c r="C79" s="496">
        <v>240610.33752000003</v>
      </c>
      <c r="D79" s="513">
        <v>1.076609307482695</v>
      </c>
      <c r="E79" s="122"/>
    </row>
    <row r="80" spans="1:5" ht="20.100000000000001" customHeight="1">
      <c r="A80" s="121" t="s">
        <v>364</v>
      </c>
      <c r="B80" s="358">
        <v>12693</v>
      </c>
      <c r="C80" s="496">
        <v>7705.2023799999988</v>
      </c>
      <c r="D80" s="513">
        <v>0.60704343969116825</v>
      </c>
      <c r="E80" s="122"/>
    </row>
    <row r="81" spans="1:5" ht="20.100000000000001" customHeight="1">
      <c r="A81" s="121" t="s">
        <v>313</v>
      </c>
      <c r="B81" s="358">
        <v>524</v>
      </c>
      <c r="C81" s="496">
        <v>585.71757000000002</v>
      </c>
      <c r="D81" s="513">
        <v>1.1177816221374046</v>
      </c>
      <c r="E81" s="122"/>
    </row>
    <row r="82" spans="1:5" ht="20.100000000000001" customHeight="1">
      <c r="A82" s="121" t="s">
        <v>314</v>
      </c>
      <c r="B82" s="358">
        <v>741860</v>
      </c>
      <c r="C82" s="496">
        <v>218144.36846999996</v>
      </c>
      <c r="D82" s="513">
        <v>0.29405058699754666</v>
      </c>
      <c r="E82" s="122"/>
    </row>
    <row r="83" spans="1:5" ht="20.100000000000001" customHeight="1">
      <c r="A83" s="121" t="s">
        <v>315</v>
      </c>
      <c r="B83" s="358">
        <v>339697721</v>
      </c>
      <c r="C83" s="496">
        <v>230010873.0242998</v>
      </c>
      <c r="D83" s="513">
        <v>0.67710455150301052</v>
      </c>
      <c r="E83" s="122"/>
    </row>
    <row r="84" spans="1:5" ht="20.100000000000001" customHeight="1">
      <c r="A84" s="121" t="s">
        <v>316</v>
      </c>
      <c r="B84" s="358">
        <v>1280002</v>
      </c>
      <c r="C84" s="496">
        <v>614375.29648000002</v>
      </c>
      <c r="D84" s="513">
        <v>0.47997995040632752</v>
      </c>
      <c r="E84" s="122"/>
    </row>
    <row r="85" spans="1:5" ht="20.100000000000001" customHeight="1">
      <c r="A85" s="121" t="s">
        <v>317</v>
      </c>
      <c r="B85" s="358">
        <v>2902</v>
      </c>
      <c r="C85" s="496">
        <v>2040.3634000000002</v>
      </c>
      <c r="D85" s="513">
        <v>0.70308869745003455</v>
      </c>
      <c r="E85" s="122"/>
    </row>
    <row r="86" spans="1:5" ht="20.100000000000001" hidden="1" customHeight="1">
      <c r="A86" s="121" t="s">
        <v>318</v>
      </c>
      <c r="B86" s="358">
        <v>0</v>
      </c>
      <c r="C86" s="496">
        <v>0</v>
      </c>
      <c r="D86" s="513">
        <v>0</v>
      </c>
      <c r="E86" s="122"/>
    </row>
    <row r="87" spans="1:5" ht="19.5" customHeight="1">
      <c r="A87" s="121" t="s">
        <v>319</v>
      </c>
      <c r="B87" s="358">
        <v>2262359</v>
      </c>
      <c r="C87" s="496">
        <v>1557709.8715300001</v>
      </c>
      <c r="D87" s="513">
        <v>0.68853346066207888</v>
      </c>
      <c r="E87" s="122"/>
    </row>
    <row r="88" spans="1:5" ht="20.100000000000001" hidden="1" customHeight="1">
      <c r="A88" s="121" t="s">
        <v>320</v>
      </c>
      <c r="B88" s="358">
        <v>0</v>
      </c>
      <c r="C88" s="496">
        <v>0</v>
      </c>
      <c r="D88" s="513">
        <v>0</v>
      </c>
      <c r="E88" s="122"/>
    </row>
    <row r="89" spans="1:5" ht="20.100000000000001" customHeight="1">
      <c r="A89" s="121" t="s">
        <v>321</v>
      </c>
      <c r="B89" s="358">
        <v>0</v>
      </c>
      <c r="C89" s="496">
        <v>5216.6800599999997</v>
      </c>
      <c r="D89" s="513">
        <v>0</v>
      </c>
      <c r="E89" s="122"/>
    </row>
    <row r="90" spans="1:5" ht="20.100000000000001" customHeight="1">
      <c r="A90" s="121" t="s">
        <v>322</v>
      </c>
      <c r="B90" s="358">
        <v>2392771</v>
      </c>
      <c r="C90" s="496">
        <v>2150618.0670100045</v>
      </c>
      <c r="D90" s="513">
        <v>0.89879811607964344</v>
      </c>
      <c r="E90" s="122"/>
    </row>
    <row r="91" spans="1:5" ht="20.100000000000001" customHeight="1">
      <c r="A91" s="121" t="s">
        <v>323</v>
      </c>
      <c r="B91" s="358">
        <v>0</v>
      </c>
      <c r="C91" s="496">
        <v>320.62308999999999</v>
      </c>
      <c r="D91" s="513">
        <v>0</v>
      </c>
      <c r="E91" s="122"/>
    </row>
    <row r="92" spans="1:5" ht="20.100000000000001" hidden="1" customHeight="1">
      <c r="A92" s="121" t="s">
        <v>324</v>
      </c>
      <c r="B92" s="358">
        <v>0</v>
      </c>
      <c r="C92" s="496">
        <v>0</v>
      </c>
      <c r="D92" s="513">
        <v>0</v>
      </c>
      <c r="E92" s="122"/>
    </row>
    <row r="93" spans="1:5" ht="20.100000000000001" customHeight="1">
      <c r="A93" s="121" t="s">
        <v>325</v>
      </c>
      <c r="B93" s="358">
        <v>11154</v>
      </c>
      <c r="C93" s="496">
        <v>10005.531069999999</v>
      </c>
      <c r="D93" s="513">
        <v>0.89703524027254788</v>
      </c>
      <c r="E93" s="122"/>
    </row>
    <row r="94" spans="1:5" ht="9.75" customHeight="1">
      <c r="A94" s="112"/>
      <c r="B94" s="359"/>
      <c r="C94" s="501" t="s">
        <v>4</v>
      </c>
      <c r="D94" s="515" t="s">
        <v>4</v>
      </c>
      <c r="E94" s="123"/>
    </row>
    <row r="95" spans="1:5" ht="4.5" customHeight="1">
      <c r="A95" s="123"/>
      <c r="B95" s="127"/>
      <c r="C95" s="128"/>
      <c r="D95" s="127"/>
      <c r="E95" s="123"/>
    </row>
    <row r="96" spans="1:5" ht="16.5">
      <c r="A96" s="502" t="s">
        <v>559</v>
      </c>
      <c r="C96" s="125" t="s">
        <v>4</v>
      </c>
    </row>
    <row r="97" spans="1:5" ht="16.5">
      <c r="A97" s="1528" t="s">
        <v>591</v>
      </c>
      <c r="B97" s="1544"/>
      <c r="C97" s="1544"/>
      <c r="D97" s="1544"/>
      <c r="E97" s="1544"/>
    </row>
    <row r="98" spans="1:5">
      <c r="A98" s="1528" t="s">
        <v>592</v>
      </c>
      <c r="B98" s="1544"/>
      <c r="C98" s="1544"/>
      <c r="D98" s="1544"/>
      <c r="E98" s="1544"/>
    </row>
    <row r="100" spans="1:5">
      <c r="C100" s="450"/>
      <c r="D100" s="450"/>
    </row>
    <row r="101" spans="1:5">
      <c r="C101" s="433"/>
      <c r="D101" s="434"/>
    </row>
    <row r="102" spans="1:5">
      <c r="C102" s="450"/>
      <c r="D102" s="450"/>
    </row>
    <row r="199" spans="3:3">
      <c r="C199" s="99" t="s">
        <v>125</v>
      </c>
    </row>
  </sheetData>
  <mergeCells count="3">
    <mergeCell ref="A2:D2"/>
    <mergeCell ref="A97:E97"/>
    <mergeCell ref="A98:E98"/>
  </mergeCells>
  <phoneticPr fontId="35" type="noConversion"/>
  <printOptions horizontalCentered="1"/>
  <pageMargins left="0.78740157480314965" right="0.78740157480314965" top="0.70866141732283472" bottom="0" header="0.43307086614173229" footer="0.19685039370078741"/>
  <pageSetup paperSize="9" scale="75" firstPageNumber="17" fitToHeight="0" orientation="landscape" useFirstPageNumber="1" r:id="rId1"/>
  <headerFooter alignWithMargins="0">
    <oddHeader>&amp;C&amp;12 - &amp;P -</oddHeader>
  </headerFooter>
  <rowBreaks count="2" manualBreakCount="2">
    <brk id="36" max="3" man="1"/>
    <brk id="65" max="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E31"/>
  <sheetViews>
    <sheetView showGridLines="0" zoomScale="75" zoomScaleNormal="75" workbookViewId="0"/>
  </sheetViews>
  <sheetFormatPr defaultColWidth="16.28515625" defaultRowHeight="15"/>
  <cols>
    <col min="1" max="1" width="52" style="130" customWidth="1"/>
    <col min="2" max="4" width="26.5703125" style="130" customWidth="1"/>
    <col min="5" max="16384" width="16.28515625" style="130"/>
  </cols>
  <sheetData>
    <row r="1" spans="1:5" ht="15" customHeight="1">
      <c r="A1" s="129" t="s">
        <v>326</v>
      </c>
    </row>
    <row r="2" spans="1:5" ht="15.75">
      <c r="A2" s="131" t="s">
        <v>327</v>
      </c>
      <c r="B2" s="132"/>
      <c r="C2" s="132"/>
      <c r="D2" s="132"/>
    </row>
    <row r="3" spans="1:5" ht="15.75">
      <c r="A3" s="131"/>
      <c r="B3" s="132"/>
      <c r="C3" s="132"/>
      <c r="D3" s="132"/>
    </row>
    <row r="4" spans="1:5" ht="15.75" customHeight="1">
      <c r="A4" s="131"/>
      <c r="B4" s="132"/>
      <c r="C4" s="132"/>
      <c r="D4" s="133" t="s">
        <v>2</v>
      </c>
    </row>
    <row r="5" spans="1:5" ht="15.95" customHeight="1">
      <c r="A5" s="134"/>
      <c r="B5" s="135" t="s">
        <v>236</v>
      </c>
      <c r="C5" s="136"/>
      <c r="D5" s="137"/>
    </row>
    <row r="6" spans="1:5" ht="15.95" customHeight="1">
      <c r="A6" s="138" t="s">
        <v>3</v>
      </c>
      <c r="B6" s="139" t="s">
        <v>237</v>
      </c>
      <c r="C6" s="140" t="s">
        <v>238</v>
      </c>
      <c r="D6" s="141" t="s">
        <v>239</v>
      </c>
    </row>
    <row r="7" spans="1:5" ht="15.95" customHeight="1">
      <c r="A7" s="142"/>
      <c r="B7" s="143" t="s">
        <v>454</v>
      </c>
      <c r="C7" s="144"/>
      <c r="D7" s="145" t="s">
        <v>242</v>
      </c>
    </row>
    <row r="8" spans="1:5" s="150" customFormat="1" ht="9.9499999999999993" customHeight="1">
      <c r="A8" s="146">
        <v>1</v>
      </c>
      <c r="B8" s="147">
        <v>2</v>
      </c>
      <c r="C8" s="148">
        <v>3</v>
      </c>
      <c r="D8" s="149">
        <v>4</v>
      </c>
    </row>
    <row r="9" spans="1:5" ht="19.5" customHeight="1">
      <c r="A9" s="151" t="s">
        <v>328</v>
      </c>
      <c r="B9" s="360">
        <v>2392771</v>
      </c>
      <c r="C9" s="451">
        <v>2150618.0670099999</v>
      </c>
      <c r="D9" s="452">
        <v>0.89879811607964155</v>
      </c>
    </row>
    <row r="10" spans="1:5" ht="22.5" customHeight="1">
      <c r="A10" s="152" t="s">
        <v>329</v>
      </c>
      <c r="B10" s="361">
        <v>173981</v>
      </c>
      <c r="C10" s="453">
        <v>168680.37813999996</v>
      </c>
      <c r="D10" s="454">
        <v>0.96953332915663182</v>
      </c>
    </row>
    <row r="11" spans="1:5" ht="24" customHeight="1">
      <c r="A11" s="152" t="s">
        <v>330</v>
      </c>
      <c r="B11" s="361">
        <v>99327</v>
      </c>
      <c r="C11" s="453">
        <v>95833.187199999957</v>
      </c>
      <c r="D11" s="454">
        <v>0.96482514522737983</v>
      </c>
    </row>
    <row r="12" spans="1:5" ht="24" customHeight="1">
      <c r="A12" s="152" t="s">
        <v>331</v>
      </c>
      <c r="B12" s="361">
        <v>78930</v>
      </c>
      <c r="C12" s="453">
        <v>75673.337829999917</v>
      </c>
      <c r="D12" s="454">
        <v>0.9587398686177615</v>
      </c>
    </row>
    <row r="13" spans="1:5" ht="24" customHeight="1">
      <c r="A13" s="152" t="s">
        <v>332</v>
      </c>
      <c r="B13" s="361">
        <v>46173</v>
      </c>
      <c r="C13" s="453">
        <v>44308.75438999998</v>
      </c>
      <c r="D13" s="454">
        <v>0.9596247675048184</v>
      </c>
    </row>
    <row r="14" spans="1:5" ht="24" customHeight="1">
      <c r="A14" s="152" t="s">
        <v>333</v>
      </c>
      <c r="B14" s="361">
        <v>150260</v>
      </c>
      <c r="C14" s="453">
        <v>126123.06118</v>
      </c>
      <c r="D14" s="454">
        <v>0.83936550765340079</v>
      </c>
    </row>
    <row r="15" spans="1:5" ht="24" customHeight="1">
      <c r="A15" s="152" t="s">
        <v>334</v>
      </c>
      <c r="B15" s="361">
        <v>180926</v>
      </c>
      <c r="C15" s="453">
        <v>186605.48902999997</v>
      </c>
      <c r="D15" s="454">
        <v>1.0313912264130085</v>
      </c>
    </row>
    <row r="16" spans="1:5" ht="24" customHeight="1">
      <c r="A16" s="152" t="s">
        <v>335</v>
      </c>
      <c r="B16" s="361">
        <v>536768</v>
      </c>
      <c r="C16" s="453">
        <v>459048.12799999991</v>
      </c>
      <c r="D16" s="454">
        <v>0.85520770239656596</v>
      </c>
      <c r="E16" s="130" t="s">
        <v>4</v>
      </c>
    </row>
    <row r="17" spans="1:4" ht="24" customHeight="1">
      <c r="A17" s="152" t="s">
        <v>336</v>
      </c>
      <c r="B17" s="361">
        <v>41975</v>
      </c>
      <c r="C17" s="453">
        <v>38143.746830000011</v>
      </c>
      <c r="D17" s="454">
        <v>0.90872535628350237</v>
      </c>
    </row>
    <row r="18" spans="1:4" ht="24" customHeight="1">
      <c r="A18" s="152" t="s">
        <v>337</v>
      </c>
      <c r="B18" s="361">
        <v>73500</v>
      </c>
      <c r="C18" s="453">
        <v>66360.903480000023</v>
      </c>
      <c r="D18" s="454">
        <v>0.9028694351020411</v>
      </c>
    </row>
    <row r="19" spans="1:4" ht="24" customHeight="1">
      <c r="A19" s="152" t="s">
        <v>338</v>
      </c>
      <c r="B19" s="361">
        <v>60893</v>
      </c>
      <c r="C19" s="453">
        <v>53541.131819999981</v>
      </c>
      <c r="D19" s="454">
        <v>0.87926579114183867</v>
      </c>
    </row>
    <row r="20" spans="1:4" ht="24" customHeight="1">
      <c r="A20" s="152" t="s">
        <v>339</v>
      </c>
      <c r="B20" s="361">
        <v>159883</v>
      </c>
      <c r="C20" s="453">
        <v>142641.74672000002</v>
      </c>
      <c r="D20" s="454">
        <v>0.89216331142147709</v>
      </c>
    </row>
    <row r="21" spans="1:4" ht="24" customHeight="1">
      <c r="A21" s="152" t="s">
        <v>340</v>
      </c>
      <c r="B21" s="361">
        <v>286811</v>
      </c>
      <c r="C21" s="453">
        <v>254571.77286000003</v>
      </c>
      <c r="D21" s="454">
        <v>0.88759417477014491</v>
      </c>
    </row>
    <row r="22" spans="1:4" ht="24" customHeight="1">
      <c r="A22" s="152" t="s">
        <v>341</v>
      </c>
      <c r="B22" s="361">
        <v>60757</v>
      </c>
      <c r="C22" s="453">
        <v>51944.35914000003</v>
      </c>
      <c r="D22" s="454">
        <v>0.85495266619484223</v>
      </c>
    </row>
    <row r="23" spans="1:4" ht="24" customHeight="1">
      <c r="A23" s="152" t="s">
        <v>342</v>
      </c>
      <c r="B23" s="361">
        <v>73155</v>
      </c>
      <c r="C23" s="453">
        <v>65447.810630000044</v>
      </c>
      <c r="D23" s="454">
        <v>0.89464576078190206</v>
      </c>
    </row>
    <row r="24" spans="1:4" ht="24" customHeight="1">
      <c r="A24" s="152" t="s">
        <v>343</v>
      </c>
      <c r="B24" s="361">
        <v>260969</v>
      </c>
      <c r="C24" s="453">
        <v>218170.79580000005</v>
      </c>
      <c r="D24" s="454">
        <v>0.83600272752702443</v>
      </c>
    </row>
    <row r="25" spans="1:4" ht="24" customHeight="1">
      <c r="A25" s="153" t="s">
        <v>344</v>
      </c>
      <c r="B25" s="362">
        <v>108463</v>
      </c>
      <c r="C25" s="455">
        <v>103523.46395999998</v>
      </c>
      <c r="D25" s="456">
        <v>0.9544587920304618</v>
      </c>
    </row>
    <row r="31" spans="1:4">
      <c r="D31" s="130" t="s">
        <v>4</v>
      </c>
    </row>
  </sheetData>
  <phoneticPr fontId="35" type="noConversion"/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20" orientation="landscape" useFirstPageNumber="1" r:id="rId1"/>
  <headerFooter alignWithMargins="0">
    <oddHeader>&amp;C&amp;12 - &amp;P -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showGridLines="0" showZeros="0" topLeftCell="B1" zoomScale="75" zoomScaleNormal="75" workbookViewId="0">
      <selection activeCell="B1" sqref="B1"/>
    </sheetView>
  </sheetViews>
  <sheetFormatPr defaultColWidth="7.85546875" defaultRowHeight="15"/>
  <cols>
    <col min="1" max="1" width="6.7109375" style="1436" hidden="1" customWidth="1"/>
    <col min="2" max="2" width="2.28515625" style="1436" customWidth="1"/>
    <col min="3" max="3" width="4.5703125" style="1436" customWidth="1"/>
    <col min="4" max="4" width="66.28515625" style="1436" customWidth="1"/>
    <col min="5" max="5" width="16" style="1438" customWidth="1"/>
    <col min="6" max="7" width="16" style="1436" customWidth="1"/>
    <col min="8" max="8" width="16.42578125" style="1436" customWidth="1"/>
    <col min="9" max="9" width="16" style="1436" customWidth="1"/>
    <col min="10" max="12" width="9.28515625" style="1436" customWidth="1"/>
    <col min="13" max="13" width="7.85546875" style="1436" customWidth="1"/>
    <col min="14" max="14" width="7.85546875" style="1436"/>
    <col min="15" max="15" width="20.5703125" style="1436" bestFit="1" customWidth="1"/>
    <col min="16" max="16384" width="7.85546875" style="1436"/>
  </cols>
  <sheetData>
    <row r="1" spans="1:15" ht="19.5" customHeight="1">
      <c r="B1" s="1437" t="s">
        <v>873</v>
      </c>
      <c r="C1" s="1437"/>
      <c r="D1" s="1437"/>
      <c r="I1" s="1439"/>
    </row>
    <row r="2" spans="1:15" ht="15.75" customHeight="1">
      <c r="B2" s="1550" t="s">
        <v>874</v>
      </c>
      <c r="C2" s="1550"/>
      <c r="D2" s="1550"/>
      <c r="E2" s="1550"/>
      <c r="F2" s="1550"/>
      <c r="G2" s="1550"/>
      <c r="H2" s="1550"/>
      <c r="I2" s="1550"/>
      <c r="J2" s="1550"/>
      <c r="K2" s="1550"/>
      <c r="L2" s="1550"/>
    </row>
    <row r="3" spans="1:15" ht="6.75" customHeight="1">
      <c r="B3" s="1441"/>
      <c r="C3" s="1441"/>
      <c r="D3" s="1441"/>
      <c r="E3" s="1441"/>
      <c r="F3" s="1441"/>
      <c r="G3" s="1441"/>
      <c r="H3" s="1441"/>
      <c r="I3" s="1441"/>
      <c r="J3" s="1441"/>
      <c r="K3" s="1441"/>
      <c r="L3" s="1441"/>
    </row>
    <row r="4" spans="1:15" ht="15.75">
      <c r="B4" s="1442"/>
      <c r="C4" s="1443"/>
      <c r="D4" s="1444"/>
      <c r="E4" s="1445" t="s">
        <v>236</v>
      </c>
      <c r="F4" s="1446" t="s">
        <v>568</v>
      </c>
      <c r="G4" s="1447" t="s">
        <v>238</v>
      </c>
      <c r="H4" s="1448"/>
      <c r="I4" s="1448"/>
      <c r="J4" s="1448" t="s">
        <v>457</v>
      </c>
      <c r="K4" s="1448"/>
      <c r="L4" s="1449"/>
    </row>
    <row r="5" spans="1:15" ht="15.75">
      <c r="B5" s="1450" t="s">
        <v>3</v>
      </c>
      <c r="C5" s="1451"/>
      <c r="D5" s="1452"/>
      <c r="E5" s="1453" t="s">
        <v>237</v>
      </c>
      <c r="F5" s="1454" t="s">
        <v>571</v>
      </c>
      <c r="G5" s="1455"/>
      <c r="H5" s="1455"/>
      <c r="I5" s="1455"/>
      <c r="J5" s="1456"/>
      <c r="K5" s="1457"/>
      <c r="L5" s="1458"/>
    </row>
    <row r="6" spans="1:15" ht="15.75">
      <c r="B6" s="1459"/>
      <c r="C6" s="1438"/>
      <c r="D6" s="1460"/>
      <c r="E6" s="1461" t="s">
        <v>458</v>
      </c>
      <c r="F6" s="1454"/>
      <c r="G6" s="1462" t="s">
        <v>459</v>
      </c>
      <c r="H6" s="1463" t="s">
        <v>676</v>
      </c>
      <c r="I6" s="1463" t="s">
        <v>461</v>
      </c>
      <c r="J6" s="1464" t="s">
        <v>849</v>
      </c>
      <c r="K6" s="1465" t="s">
        <v>486</v>
      </c>
      <c r="L6" s="1465" t="s">
        <v>875</v>
      </c>
    </row>
    <row r="7" spans="1:15" s="1466" customFormat="1" ht="15" customHeight="1">
      <c r="B7" s="1467"/>
      <c r="C7" s="1468"/>
      <c r="D7" s="1469"/>
      <c r="E7" s="1547" t="s">
        <v>876</v>
      </c>
      <c r="F7" s="1548"/>
      <c r="G7" s="1548"/>
      <c r="H7" s="1548"/>
      <c r="I7" s="1549"/>
      <c r="J7" s="1547"/>
      <c r="K7" s="1548"/>
      <c r="L7" s="1549"/>
      <c r="M7" s="1436"/>
    </row>
    <row r="8" spans="1:15" s="1466" customFormat="1" ht="9.9499999999999993" customHeight="1">
      <c r="B8" s="1545">
        <v>1</v>
      </c>
      <c r="C8" s="1546"/>
      <c r="D8" s="1546"/>
      <c r="E8" s="1470">
        <v>2</v>
      </c>
      <c r="F8" s="1471">
        <v>3</v>
      </c>
      <c r="G8" s="1471">
        <v>4</v>
      </c>
      <c r="H8" s="1472">
        <v>5</v>
      </c>
      <c r="I8" s="1472">
        <v>6</v>
      </c>
      <c r="J8" s="1471">
        <v>7</v>
      </c>
      <c r="K8" s="1473">
        <v>8</v>
      </c>
      <c r="L8" s="1471">
        <v>9</v>
      </c>
    </row>
    <row r="9" spans="1:15" ht="21.75" customHeight="1">
      <c r="A9" s="1474" t="s">
        <v>877</v>
      </c>
      <c r="B9" s="1475" t="s">
        <v>878</v>
      </c>
      <c r="C9" s="1476"/>
      <c r="D9" s="1477"/>
      <c r="E9" s="1478">
        <v>397197405</v>
      </c>
      <c r="F9" s="1479">
        <v>397197405</v>
      </c>
      <c r="G9" s="1478">
        <v>26629004.66186</v>
      </c>
      <c r="H9" s="1478">
        <v>57559540.073090203</v>
      </c>
      <c r="I9" s="1480">
        <v>85341535.464200392</v>
      </c>
      <c r="J9" s="1481">
        <v>6.7042242287207288E-2</v>
      </c>
      <c r="K9" s="1481">
        <v>0.14491418964101793</v>
      </c>
      <c r="L9" s="1481">
        <v>0.21485924729090411</v>
      </c>
      <c r="O9" s="1440"/>
    </row>
    <row r="10" spans="1:15" ht="15.75">
      <c r="A10" s="1474"/>
      <c r="B10" s="1482" t="s">
        <v>678</v>
      </c>
      <c r="C10" s="1483"/>
      <c r="D10" s="1477"/>
      <c r="E10" s="1484"/>
      <c r="F10" s="1485"/>
      <c r="G10" s="1486"/>
      <c r="H10" s="1486"/>
      <c r="I10" s="1487"/>
      <c r="J10" s="1488"/>
      <c r="K10" s="1488"/>
      <c r="L10" s="1488"/>
    </row>
    <row r="11" spans="1:15" ht="21.75" customHeight="1">
      <c r="A11" s="1474" t="s">
        <v>879</v>
      </c>
      <c r="B11" s="1489" t="s">
        <v>850</v>
      </c>
      <c r="C11" s="1490" t="s">
        <v>880</v>
      </c>
      <c r="D11" s="1491"/>
      <c r="E11" s="1492">
        <v>213898023</v>
      </c>
      <c r="F11" s="1485">
        <v>214207689.46520999</v>
      </c>
      <c r="G11" s="1486">
        <v>16149081.80779</v>
      </c>
      <c r="H11" s="1486">
        <v>34538620.651830003</v>
      </c>
      <c r="I11" s="1487">
        <v>50149767.181160003</v>
      </c>
      <c r="J11" s="1481">
        <v>7.5389832401011048E-2</v>
      </c>
      <c r="K11" s="1481">
        <v>0.16123893935861489</v>
      </c>
      <c r="L11" s="1481">
        <v>0.23411749273036697</v>
      </c>
    </row>
    <row r="12" spans="1:15" ht="12" customHeight="1">
      <c r="A12" s="1474"/>
      <c r="B12" s="1493"/>
      <c r="C12" s="1494" t="s">
        <v>605</v>
      </c>
      <c r="D12" s="1495"/>
      <c r="E12" s="1496"/>
      <c r="F12" s="1497"/>
      <c r="G12" s="1498"/>
      <c r="H12" s="1498"/>
      <c r="I12" s="1499"/>
      <c r="J12" s="1488"/>
      <c r="K12" s="1488"/>
      <c r="L12" s="1488"/>
    </row>
    <row r="13" spans="1:15" ht="15.95" customHeight="1">
      <c r="A13" s="1474" t="s">
        <v>881</v>
      </c>
      <c r="B13" s="1493"/>
      <c r="C13" s="1500" t="s">
        <v>883</v>
      </c>
      <c r="D13" s="1495" t="s">
        <v>884</v>
      </c>
      <c r="E13" s="1498">
        <v>56444715</v>
      </c>
      <c r="F13" s="1497">
        <v>56153564.100000001</v>
      </c>
      <c r="G13" s="1498">
        <v>7665399.1509999996</v>
      </c>
      <c r="H13" s="1498">
        <v>15329509.186000001</v>
      </c>
      <c r="I13" s="1499">
        <v>19693954.061999999</v>
      </c>
      <c r="J13" s="1488">
        <v>0.13650779383031184</v>
      </c>
      <c r="K13" s="1488">
        <v>0.27299263068503965</v>
      </c>
      <c r="L13" s="1488">
        <v>0.35071601202246749</v>
      </c>
    </row>
    <row r="14" spans="1:15" ht="15.95" customHeight="1">
      <c r="A14" s="1474" t="s">
        <v>882</v>
      </c>
      <c r="B14" s="1493"/>
      <c r="C14" s="1500" t="s">
        <v>886</v>
      </c>
      <c r="D14" s="1495" t="s">
        <v>887</v>
      </c>
      <c r="E14" s="1498">
        <v>65555173</v>
      </c>
      <c r="F14" s="1497">
        <v>65555173</v>
      </c>
      <c r="G14" s="1498">
        <v>1865731.2555499999</v>
      </c>
      <c r="H14" s="1498">
        <v>5733630.7147200005</v>
      </c>
      <c r="I14" s="1499">
        <v>9560263.33495</v>
      </c>
      <c r="J14" s="1488">
        <v>2.8460473371796302E-2</v>
      </c>
      <c r="K14" s="1488">
        <v>8.7462673841467872E-2</v>
      </c>
      <c r="L14" s="1488">
        <v>0.14583537648432413</v>
      </c>
    </row>
    <row r="15" spans="1:15" ht="12" customHeight="1">
      <c r="A15" s="1474"/>
      <c r="B15" s="1493"/>
      <c r="C15" s="1500"/>
      <c r="D15" s="1495" t="s">
        <v>605</v>
      </c>
      <c r="E15" s="1496"/>
      <c r="F15" s="1497"/>
      <c r="G15" s="1498"/>
      <c r="H15" s="1498"/>
      <c r="I15" s="1499"/>
      <c r="J15" s="1488"/>
      <c r="K15" s="1488"/>
      <c r="L15" s="1488"/>
    </row>
    <row r="16" spans="1:15" ht="15.95" customHeight="1">
      <c r="A16" s="1474" t="s">
        <v>885</v>
      </c>
      <c r="B16" s="1501"/>
      <c r="C16" s="1500"/>
      <c r="D16" s="1495" t="s">
        <v>890</v>
      </c>
      <c r="E16" s="1498">
        <v>46637723</v>
      </c>
      <c r="F16" s="1497">
        <v>46637723</v>
      </c>
      <c r="G16" s="1498">
        <v>529731.65416000003</v>
      </c>
      <c r="H16" s="1498">
        <v>3044017.3544399999</v>
      </c>
      <c r="I16" s="1499">
        <v>5233437.9484700002</v>
      </c>
      <c r="J16" s="1488">
        <v>1.1358437335373343E-2</v>
      </c>
      <c r="K16" s="1488">
        <v>6.5269424805323356E-2</v>
      </c>
      <c r="L16" s="1488">
        <v>0.11221469685537606</v>
      </c>
    </row>
    <row r="17" spans="1:13" ht="15.95" customHeight="1">
      <c r="A17" s="1474" t="s">
        <v>888</v>
      </c>
      <c r="B17" s="1493"/>
      <c r="C17" s="1500"/>
      <c r="D17" s="1502" t="s">
        <v>892</v>
      </c>
      <c r="E17" s="1498">
        <v>17565683</v>
      </c>
      <c r="F17" s="1497">
        <v>17565683</v>
      </c>
      <c r="G17" s="1498">
        <v>1233219.6013900002</v>
      </c>
      <c r="H17" s="1498">
        <v>2485053.3602800001</v>
      </c>
      <c r="I17" s="1499">
        <v>4014485.3864799999</v>
      </c>
      <c r="J17" s="1488">
        <v>7.0206185628534923E-2</v>
      </c>
      <c r="K17" s="1488">
        <v>0.14147206005482396</v>
      </c>
      <c r="L17" s="1488">
        <v>0.22854137732532231</v>
      </c>
    </row>
    <row r="18" spans="1:13" ht="45">
      <c r="A18" s="1503" t="s">
        <v>889</v>
      </c>
      <c r="B18" s="1493"/>
      <c r="C18" s="1504" t="s">
        <v>894</v>
      </c>
      <c r="D18" s="1505" t="s">
        <v>895</v>
      </c>
      <c r="E18" s="1498">
        <v>40785495</v>
      </c>
      <c r="F18" s="1497">
        <v>42475854.844779998</v>
      </c>
      <c r="G18" s="1498">
        <v>3581621.0937399999</v>
      </c>
      <c r="H18" s="1498">
        <v>7130345.6941200001</v>
      </c>
      <c r="I18" s="1499">
        <v>10586434.649499999</v>
      </c>
      <c r="J18" s="1488">
        <v>8.4321342250282164E-2</v>
      </c>
      <c r="K18" s="1488">
        <v>0.16786820936686275</v>
      </c>
      <c r="L18" s="1488">
        <v>0.24923417523169641</v>
      </c>
    </row>
    <row r="19" spans="1:13" ht="30">
      <c r="A19" s="1503" t="s">
        <v>891</v>
      </c>
      <c r="B19" s="1493"/>
      <c r="C19" s="1504" t="s">
        <v>897</v>
      </c>
      <c r="D19" s="1505" t="s">
        <v>898</v>
      </c>
      <c r="E19" s="1498">
        <v>3037757</v>
      </c>
      <c r="F19" s="1497">
        <v>5410740.4327799994</v>
      </c>
      <c r="G19" s="1498">
        <v>267780.04488</v>
      </c>
      <c r="H19" s="1498">
        <v>564502.14569999999</v>
      </c>
      <c r="I19" s="1499">
        <v>871745.99280000001</v>
      </c>
      <c r="J19" s="1488">
        <v>4.9490462203232423E-2</v>
      </c>
      <c r="K19" s="1488">
        <v>0.10432992539802226</v>
      </c>
      <c r="L19" s="1488">
        <v>0.16111399236945159</v>
      </c>
    </row>
    <row r="20" spans="1:13" ht="15" customHeight="1">
      <c r="A20" s="1503" t="s">
        <v>893</v>
      </c>
      <c r="B20" s="1493"/>
      <c r="C20" s="1504" t="s">
        <v>900</v>
      </c>
      <c r="D20" s="1505" t="s">
        <v>901</v>
      </c>
      <c r="E20" s="1498">
        <v>15580654</v>
      </c>
      <c r="F20" s="1497">
        <v>15588553.811000001</v>
      </c>
      <c r="G20" s="1498">
        <v>1543535.523</v>
      </c>
      <c r="H20" s="1498">
        <v>3138766.8089999999</v>
      </c>
      <c r="I20" s="1499">
        <v>4628579.3899999997</v>
      </c>
      <c r="J20" s="1488">
        <v>9.9017236731146305E-2</v>
      </c>
      <c r="K20" s="1488">
        <v>0.20135073766657827</v>
      </c>
      <c r="L20" s="1488">
        <v>0.29692166740534076</v>
      </c>
    </row>
    <row r="21" spans="1:13" ht="21.75" customHeight="1">
      <c r="A21" s="1474" t="s">
        <v>896</v>
      </c>
      <c r="B21" s="1475" t="s">
        <v>865</v>
      </c>
      <c r="C21" s="1476" t="s">
        <v>903</v>
      </c>
      <c r="D21" s="1506"/>
      <c r="E21" s="1492">
        <v>26068705</v>
      </c>
      <c r="F21" s="1485">
        <v>25839896.445759997</v>
      </c>
      <c r="G21" s="1486">
        <v>2008420.2758299999</v>
      </c>
      <c r="H21" s="1486">
        <v>4097352.46673</v>
      </c>
      <c r="I21" s="1487">
        <v>6289373.09246</v>
      </c>
      <c r="J21" s="1481">
        <v>7.772555435916062E-2</v>
      </c>
      <c r="K21" s="1481">
        <v>0.158566907391857</v>
      </c>
      <c r="L21" s="1481">
        <v>0.2433977669245655</v>
      </c>
    </row>
    <row r="22" spans="1:13" ht="21.75" customHeight="1">
      <c r="A22" s="1474" t="s">
        <v>899</v>
      </c>
      <c r="B22" s="1507" t="s">
        <v>905</v>
      </c>
      <c r="C22" s="1476" t="s">
        <v>906</v>
      </c>
      <c r="D22" s="1506"/>
      <c r="E22" s="1492">
        <v>75508830</v>
      </c>
      <c r="F22" s="1485">
        <v>74834338.065970004</v>
      </c>
      <c r="G22" s="1486">
        <v>4014724.4325799998</v>
      </c>
      <c r="H22" s="1486">
        <v>10486079.034540001</v>
      </c>
      <c r="I22" s="1487">
        <v>16683757.044809999</v>
      </c>
      <c r="J22" s="1481">
        <v>5.3648158537071985E-2</v>
      </c>
      <c r="K22" s="1481">
        <v>0.14012389640295914</v>
      </c>
      <c r="L22" s="1481">
        <v>0.22294253515147658</v>
      </c>
    </row>
    <row r="23" spans="1:13" ht="12" customHeight="1">
      <c r="A23" s="1474"/>
      <c r="B23" s="1507"/>
      <c r="C23" s="1494" t="s">
        <v>605</v>
      </c>
      <c r="D23" s="1506"/>
      <c r="E23" s="1496"/>
      <c r="F23" s="1497"/>
      <c r="G23" s="1498"/>
      <c r="H23" s="1498"/>
      <c r="I23" s="1499"/>
      <c r="J23" s="1488"/>
      <c r="K23" s="1488"/>
      <c r="L23" s="1488"/>
    </row>
    <row r="24" spans="1:13" ht="15.75" customHeight="1">
      <c r="A24" s="1474" t="s">
        <v>902</v>
      </c>
      <c r="B24" s="1507"/>
      <c r="C24" s="1500" t="s">
        <v>909</v>
      </c>
      <c r="D24" s="1495" t="s">
        <v>910</v>
      </c>
      <c r="E24" s="1498">
        <v>47845395</v>
      </c>
      <c r="F24" s="1497">
        <v>47552189.766620003</v>
      </c>
      <c r="G24" s="1498">
        <v>2813480.9365100004</v>
      </c>
      <c r="H24" s="1498">
        <v>7926958.3551200107</v>
      </c>
      <c r="I24" s="1499">
        <v>12568348.729370002</v>
      </c>
      <c r="J24" s="1488">
        <v>5.9166169850814465E-2</v>
      </c>
      <c r="K24" s="1488">
        <v>0.16670017498719822</v>
      </c>
      <c r="L24" s="1488">
        <v>0.26430641345969202</v>
      </c>
    </row>
    <row r="25" spans="1:13" ht="15.75" customHeight="1">
      <c r="A25" s="1474" t="s">
        <v>904</v>
      </c>
      <c r="B25" s="1507"/>
      <c r="C25" s="1500" t="s">
        <v>912</v>
      </c>
      <c r="D25" s="1495" t="s">
        <v>913</v>
      </c>
      <c r="E25" s="1497">
        <v>19304045</v>
      </c>
      <c r="F25" s="1497">
        <v>20388266.562909998</v>
      </c>
      <c r="G25" s="1498">
        <v>571928.95269999898</v>
      </c>
      <c r="H25" s="1498">
        <v>1353032.0806100098</v>
      </c>
      <c r="I25" s="1499">
        <v>2460558.1095299902</v>
      </c>
      <c r="J25" s="1488">
        <v>2.8051867525630787E-2</v>
      </c>
      <c r="K25" s="1488">
        <v>6.6363272053320307E-2</v>
      </c>
      <c r="L25" s="1488">
        <v>0.12068500781749623</v>
      </c>
    </row>
    <row r="26" spans="1:13" ht="21.75" customHeight="1">
      <c r="A26" s="1474" t="s">
        <v>907</v>
      </c>
      <c r="B26" s="1507" t="s">
        <v>915</v>
      </c>
      <c r="C26" s="1476" t="s">
        <v>916</v>
      </c>
      <c r="D26" s="1506"/>
      <c r="E26" s="1492">
        <v>21176991</v>
      </c>
      <c r="F26" s="1485">
        <v>21964663.294679999</v>
      </c>
      <c r="G26" s="1486">
        <v>188151.62815999999</v>
      </c>
      <c r="H26" s="1486">
        <v>619784.3939299999</v>
      </c>
      <c r="I26" s="1487">
        <v>1045413.31273</v>
      </c>
      <c r="J26" s="1481">
        <v>8.5661057324548963E-3</v>
      </c>
      <c r="K26" s="1481">
        <v>2.8217340990613599E-2</v>
      </c>
      <c r="L26" s="1481">
        <v>4.759523506937649E-2</v>
      </c>
    </row>
    <row r="27" spans="1:13" ht="12" customHeight="1">
      <c r="A27" s="1474"/>
      <c r="B27" s="1507"/>
      <c r="C27" s="1494" t="s">
        <v>605</v>
      </c>
      <c r="D27" s="1506"/>
      <c r="E27" s="1496"/>
      <c r="F27" s="1497"/>
      <c r="G27" s="1498"/>
      <c r="H27" s="1498"/>
      <c r="I27" s="1499"/>
      <c r="J27" s="1488"/>
      <c r="K27" s="1488"/>
      <c r="L27" s="1488"/>
    </row>
    <row r="28" spans="1:13" ht="30" customHeight="1">
      <c r="A28" s="1503" t="s">
        <v>908</v>
      </c>
      <c r="B28" s="1507"/>
      <c r="C28" s="1504" t="s">
        <v>919</v>
      </c>
      <c r="D28" s="1508" t="s">
        <v>920</v>
      </c>
      <c r="E28" s="1498">
        <v>13651677</v>
      </c>
      <c r="F28" s="1497">
        <v>14570755.59118</v>
      </c>
      <c r="G28" s="1498">
        <v>173719.06075</v>
      </c>
      <c r="H28" s="1498">
        <v>473653.04916000005</v>
      </c>
      <c r="I28" s="1499">
        <v>704362.9580499999</v>
      </c>
      <c r="J28" s="1488">
        <v>1.1922446963227905E-2</v>
      </c>
      <c r="K28" s="1488">
        <v>3.2507102750849289E-2</v>
      </c>
      <c r="L28" s="1488">
        <v>4.8340866995007885E-2</v>
      </c>
    </row>
    <row r="29" spans="1:13" ht="47.25" customHeight="1">
      <c r="A29" s="1503" t="s">
        <v>911</v>
      </c>
      <c r="B29" s="1507"/>
      <c r="C29" s="1504" t="s">
        <v>922</v>
      </c>
      <c r="D29" s="1508" t="s">
        <v>923</v>
      </c>
      <c r="E29" s="1498">
        <v>45878</v>
      </c>
      <c r="F29" s="1497">
        <v>123830.37326000001</v>
      </c>
      <c r="G29" s="1498">
        <v>3.2343200000000003</v>
      </c>
      <c r="H29" s="1498">
        <v>172.48445000000001</v>
      </c>
      <c r="I29" s="1499">
        <v>1030.43551</v>
      </c>
      <c r="J29" s="1488">
        <v>2.6118955429529973E-5</v>
      </c>
      <c r="K29" s="1488">
        <v>1.3929090695531025E-3</v>
      </c>
      <c r="L29" s="1488">
        <v>8.3213470400872475E-3</v>
      </c>
      <c r="M29" s="1509"/>
    </row>
    <row r="30" spans="1:13" ht="30">
      <c r="A30" s="1503" t="s">
        <v>914</v>
      </c>
      <c r="B30" s="1507"/>
      <c r="C30" s="1504" t="s">
        <v>924</v>
      </c>
      <c r="D30" s="1508" t="s">
        <v>925</v>
      </c>
      <c r="E30" s="1510">
        <v>6440</v>
      </c>
      <c r="F30" s="1510">
        <v>1730558.2245399999</v>
      </c>
      <c r="G30" s="1511">
        <v>0</v>
      </c>
      <c r="H30" s="1510">
        <v>25</v>
      </c>
      <c r="I30" s="1499">
        <v>2052.2497600000002</v>
      </c>
      <c r="J30" s="1488">
        <v>0</v>
      </c>
      <c r="K30" s="1488">
        <v>1.4446205649420006E-5</v>
      </c>
      <c r="L30" s="1488">
        <v>1.1858888830773141E-3</v>
      </c>
    </row>
    <row r="31" spans="1:13" ht="21.75" customHeight="1">
      <c r="A31" s="1503" t="s">
        <v>917</v>
      </c>
      <c r="B31" s="1512" t="s">
        <v>926</v>
      </c>
      <c r="C31" s="1513" t="s">
        <v>927</v>
      </c>
      <c r="D31" s="1514"/>
      <c r="E31" s="1485">
        <v>30699900</v>
      </c>
      <c r="F31" s="1485">
        <v>30699900</v>
      </c>
      <c r="G31" s="1485">
        <v>3619801.8714699997</v>
      </c>
      <c r="H31" s="1485">
        <v>4016566.6869899998</v>
      </c>
      <c r="I31" s="1485">
        <v>5129564.1728800004</v>
      </c>
      <c r="J31" s="1481">
        <v>0.11790923981739353</v>
      </c>
      <c r="K31" s="1481">
        <v>0.13083321727399763</v>
      </c>
      <c r="L31" s="1481">
        <v>0.1670873251339581</v>
      </c>
    </row>
    <row r="32" spans="1:13" ht="21.75" customHeight="1">
      <c r="A32" s="1503" t="s">
        <v>918</v>
      </c>
      <c r="B32" s="1512" t="s">
        <v>928</v>
      </c>
      <c r="C32" s="1513" t="s">
        <v>929</v>
      </c>
      <c r="D32" s="1514"/>
      <c r="E32" s="1492">
        <v>19643623</v>
      </c>
      <c r="F32" s="1485">
        <v>19643623</v>
      </c>
      <c r="G32" s="1486">
        <v>245517.10911000002</v>
      </c>
      <c r="H32" s="1486">
        <v>2783743.4977199999</v>
      </c>
      <c r="I32" s="1487">
        <v>4409325.0547799999</v>
      </c>
      <c r="J32" s="1481">
        <v>1.2498565519710901E-2</v>
      </c>
      <c r="K32" s="1481">
        <v>0.14171232555827404</v>
      </c>
      <c r="L32" s="1481">
        <v>0.22446597833709189</v>
      </c>
    </row>
    <row r="33" spans="1:15" ht="21.75" customHeight="1">
      <c r="A33" s="1503" t="s">
        <v>921</v>
      </c>
      <c r="B33" s="1515" t="s">
        <v>930</v>
      </c>
      <c r="C33" s="1516" t="s">
        <v>931</v>
      </c>
      <c r="D33" s="1517"/>
      <c r="E33" s="1518">
        <v>10201333</v>
      </c>
      <c r="F33" s="1518">
        <v>10007294.728379998</v>
      </c>
      <c r="G33" s="1519">
        <v>403307.53692000004</v>
      </c>
      <c r="H33" s="1519">
        <v>1017393.34135</v>
      </c>
      <c r="I33" s="1520">
        <v>1634335.6053800001</v>
      </c>
      <c r="J33" s="1521">
        <v>4.0301354948230679E-2</v>
      </c>
      <c r="K33" s="1521">
        <v>0.10166517215334356</v>
      </c>
      <c r="L33" s="1521">
        <v>0.16331442709937752</v>
      </c>
    </row>
    <row r="34" spans="1:15" ht="18.75" customHeight="1">
      <c r="A34" s="1522"/>
      <c r="B34" s="1551"/>
      <c r="C34" s="1551"/>
      <c r="D34" s="1551"/>
      <c r="E34" s="1551"/>
      <c r="F34" s="1551"/>
      <c r="G34" s="1551"/>
      <c r="H34" s="1551"/>
      <c r="I34" s="1551"/>
      <c r="J34" s="1551"/>
      <c r="K34" s="1551"/>
      <c r="L34" s="1551"/>
      <c r="M34" s="1551"/>
    </row>
    <row r="35" spans="1:15" ht="19.5" customHeight="1">
      <c r="B35" s="1437" t="s">
        <v>873</v>
      </c>
      <c r="C35" s="1437"/>
      <c r="D35" s="1437"/>
      <c r="I35" s="1439"/>
    </row>
    <row r="36" spans="1:15" ht="15.75" customHeight="1">
      <c r="B36" s="1550" t="s">
        <v>874</v>
      </c>
      <c r="C36" s="1550"/>
      <c r="D36" s="1550"/>
      <c r="E36" s="1550"/>
      <c r="F36" s="1550"/>
      <c r="G36" s="1550"/>
      <c r="H36" s="1550"/>
      <c r="I36" s="1550"/>
      <c r="J36" s="1550"/>
      <c r="K36" s="1550"/>
      <c r="L36" s="1550"/>
    </row>
    <row r="37" spans="1:15" ht="6.75" customHeight="1">
      <c r="B37" s="1441"/>
      <c r="C37" s="1441"/>
      <c r="D37" s="1441"/>
      <c r="E37" s="1441"/>
      <c r="F37" s="1441"/>
      <c r="G37" s="1441"/>
      <c r="H37" s="1441"/>
      <c r="I37" s="1441"/>
      <c r="J37" s="1441"/>
      <c r="K37" s="1441"/>
      <c r="L37" s="1441"/>
    </row>
    <row r="38" spans="1:15" ht="15.75">
      <c r="B38" s="1442"/>
      <c r="C38" s="1443"/>
      <c r="D38" s="1444"/>
      <c r="E38" s="1445" t="s">
        <v>236</v>
      </c>
      <c r="F38" s="1446" t="s">
        <v>568</v>
      </c>
      <c r="G38" s="1447" t="s">
        <v>238</v>
      </c>
      <c r="H38" s="1448"/>
      <c r="I38" s="1448"/>
      <c r="J38" s="1448" t="s">
        <v>457</v>
      </c>
      <c r="K38" s="1448"/>
      <c r="L38" s="1449"/>
    </row>
    <row r="39" spans="1:15" ht="15.75">
      <c r="B39" s="1450" t="s">
        <v>3</v>
      </c>
      <c r="C39" s="1451"/>
      <c r="D39" s="1452"/>
      <c r="E39" s="1453" t="s">
        <v>237</v>
      </c>
      <c r="F39" s="1454" t="s">
        <v>571</v>
      </c>
      <c r="G39" s="1455"/>
      <c r="H39" s="1455"/>
      <c r="I39" s="1455"/>
      <c r="J39" s="1456"/>
      <c r="K39" s="1457"/>
      <c r="L39" s="1458"/>
    </row>
    <row r="40" spans="1:15" ht="15.75">
      <c r="B40" s="1459"/>
      <c r="C40" s="1438"/>
      <c r="D40" s="1460"/>
      <c r="E40" s="1461" t="s">
        <v>458</v>
      </c>
      <c r="F40" s="1454"/>
      <c r="G40" s="1462" t="s">
        <v>554</v>
      </c>
      <c r="H40" s="1463" t="s">
        <v>555</v>
      </c>
      <c r="I40" s="1463" t="s">
        <v>556</v>
      </c>
      <c r="J40" s="1464" t="s">
        <v>849</v>
      </c>
      <c r="K40" s="1465" t="s">
        <v>486</v>
      </c>
      <c r="L40" s="1465" t="s">
        <v>875</v>
      </c>
    </row>
    <row r="41" spans="1:15" s="1466" customFormat="1" ht="15" customHeight="1">
      <c r="B41" s="1467"/>
      <c r="C41" s="1468"/>
      <c r="D41" s="1469"/>
      <c r="E41" s="1547" t="s">
        <v>876</v>
      </c>
      <c r="F41" s="1548"/>
      <c r="G41" s="1548"/>
      <c r="H41" s="1548"/>
      <c r="I41" s="1549"/>
      <c r="J41" s="1547"/>
      <c r="K41" s="1548"/>
      <c r="L41" s="1549"/>
      <c r="M41" s="1436"/>
    </row>
    <row r="42" spans="1:15" s="1466" customFormat="1" ht="9.9499999999999993" customHeight="1">
      <c r="B42" s="1545">
        <v>1</v>
      </c>
      <c r="C42" s="1546"/>
      <c r="D42" s="1546"/>
      <c r="E42" s="1470">
        <v>2</v>
      </c>
      <c r="F42" s="1471">
        <v>3</v>
      </c>
      <c r="G42" s="1471">
        <v>4</v>
      </c>
      <c r="H42" s="1472">
        <v>5</v>
      </c>
      <c r="I42" s="1472">
        <v>6</v>
      </c>
      <c r="J42" s="1471">
        <v>7</v>
      </c>
      <c r="K42" s="1473">
        <v>8</v>
      </c>
      <c r="L42" s="1471">
        <v>9</v>
      </c>
    </row>
    <row r="43" spans="1:15" ht="21.75" customHeight="1">
      <c r="A43" s="1474" t="s">
        <v>877</v>
      </c>
      <c r="B43" s="1475" t="s">
        <v>878</v>
      </c>
      <c r="C43" s="1476"/>
      <c r="D43" s="1477"/>
      <c r="E43" s="1478">
        <v>397197405</v>
      </c>
      <c r="F43" s="1479">
        <v>397197405</v>
      </c>
      <c r="G43" s="1478">
        <v>115837084.79667999</v>
      </c>
      <c r="H43" s="1478">
        <v>144423242.82347</v>
      </c>
      <c r="I43" s="1480">
        <v>172472282.86998099</v>
      </c>
      <c r="J43" s="1481">
        <v>0.29163605637524243</v>
      </c>
      <c r="K43" s="1481">
        <v>0.36360570589193553</v>
      </c>
      <c r="L43" s="1481">
        <v>0.43422308579780622</v>
      </c>
      <c r="O43" s="1440"/>
    </row>
    <row r="44" spans="1:15" ht="15.75">
      <c r="A44" s="1474"/>
      <c r="B44" s="1482" t="s">
        <v>678</v>
      </c>
      <c r="C44" s="1483"/>
      <c r="D44" s="1477"/>
      <c r="E44" s="1484"/>
      <c r="F44" s="1485">
        <v>0</v>
      </c>
      <c r="G44" s="1486"/>
      <c r="H44" s="1486"/>
      <c r="I44" s="1487"/>
      <c r="J44" s="1488"/>
      <c r="K44" s="1488"/>
      <c r="L44" s="1488"/>
    </row>
    <row r="45" spans="1:15" ht="21.75" customHeight="1">
      <c r="A45" s="1474" t="s">
        <v>879</v>
      </c>
      <c r="B45" s="1489" t="s">
        <v>850</v>
      </c>
      <c r="C45" s="1490" t="s">
        <v>880</v>
      </c>
      <c r="D45" s="1491"/>
      <c r="E45" s="1492">
        <v>213898023</v>
      </c>
      <c r="F45" s="1485">
        <v>214207689.46520999</v>
      </c>
      <c r="G45" s="1486">
        <v>66849365.014679998</v>
      </c>
      <c r="H45" s="1486">
        <v>82862609.411839902</v>
      </c>
      <c r="I45" s="1487">
        <v>98735035.226580009</v>
      </c>
      <c r="J45" s="1481">
        <v>0.31207733569964663</v>
      </c>
      <c r="K45" s="1481">
        <v>0.38683302928440311</v>
      </c>
      <c r="L45" s="1481">
        <v>0.46093133011742704</v>
      </c>
    </row>
    <row r="46" spans="1:15" ht="12" customHeight="1">
      <c r="A46" s="1474"/>
      <c r="B46" s="1493"/>
      <c r="C46" s="1494" t="s">
        <v>605</v>
      </c>
      <c r="D46" s="1495"/>
      <c r="E46" s="1496"/>
      <c r="F46" s="1497">
        <v>0</v>
      </c>
      <c r="G46" s="1498"/>
      <c r="H46" s="1498"/>
      <c r="I46" s="1499"/>
      <c r="J46" s="1488"/>
      <c r="K46" s="1488"/>
      <c r="L46" s="1488"/>
    </row>
    <row r="47" spans="1:15" ht="15.95" customHeight="1">
      <c r="A47" s="1474" t="s">
        <v>881</v>
      </c>
      <c r="B47" s="1493"/>
      <c r="C47" s="1500" t="s">
        <v>883</v>
      </c>
      <c r="D47" s="1495" t="s">
        <v>884</v>
      </c>
      <c r="E47" s="1498">
        <v>56444715</v>
      </c>
      <c r="F47" s="1497">
        <v>56153564.100000001</v>
      </c>
      <c r="G47" s="1498">
        <v>24057766.557</v>
      </c>
      <c r="H47" s="1498">
        <v>28424845.824000001</v>
      </c>
      <c r="I47" s="1499">
        <v>32794538.522</v>
      </c>
      <c r="J47" s="1488">
        <v>0.4284281317238775</v>
      </c>
      <c r="K47" s="1488">
        <v>0.50619842710927765</v>
      </c>
      <c r="L47" s="1488">
        <v>0.58401526328050113</v>
      </c>
    </row>
    <row r="48" spans="1:15" ht="15.95" customHeight="1">
      <c r="A48" s="1474" t="s">
        <v>882</v>
      </c>
      <c r="B48" s="1493"/>
      <c r="C48" s="1500" t="s">
        <v>886</v>
      </c>
      <c r="D48" s="1495" t="s">
        <v>887</v>
      </c>
      <c r="E48" s="1498">
        <v>65555173</v>
      </c>
      <c r="F48" s="1497">
        <v>65555173</v>
      </c>
      <c r="G48" s="1498">
        <v>13783557.740049999</v>
      </c>
      <c r="H48" s="1498">
        <v>17920918.112819999</v>
      </c>
      <c r="I48" s="1499">
        <v>22249607.07502</v>
      </c>
      <c r="J48" s="1488">
        <v>0.21025888742677865</v>
      </c>
      <c r="K48" s="1488">
        <v>0.27337153259926567</v>
      </c>
      <c r="L48" s="1488">
        <v>0.33940276650661877</v>
      </c>
    </row>
    <row r="49" spans="1:13" ht="12" customHeight="1">
      <c r="A49" s="1474"/>
      <c r="B49" s="1493"/>
      <c r="C49" s="1500"/>
      <c r="D49" s="1495" t="s">
        <v>605</v>
      </c>
      <c r="E49" s="1496"/>
      <c r="F49" s="1497">
        <v>0</v>
      </c>
      <c r="G49" s="1498"/>
      <c r="H49" s="1498"/>
      <c r="I49" s="1499"/>
      <c r="J49" s="1488"/>
      <c r="K49" s="1488"/>
      <c r="L49" s="1488"/>
    </row>
    <row r="50" spans="1:13" ht="15.95" customHeight="1">
      <c r="A50" s="1474" t="s">
        <v>885</v>
      </c>
      <c r="B50" s="1501"/>
      <c r="C50" s="1500"/>
      <c r="D50" s="1495" t="s">
        <v>890</v>
      </c>
      <c r="E50" s="1498">
        <v>46637723</v>
      </c>
      <c r="F50" s="1497">
        <v>46637723</v>
      </c>
      <c r="G50" s="1498">
        <v>7828590.1581000006</v>
      </c>
      <c r="H50" s="1498">
        <v>10604217.339430001</v>
      </c>
      <c r="I50" s="1499">
        <v>13360603.35967</v>
      </c>
      <c r="J50" s="1488">
        <v>0.1678596135171522</v>
      </c>
      <c r="K50" s="1488">
        <v>0.22737425108489967</v>
      </c>
      <c r="L50" s="1488">
        <v>0.28647632217529145</v>
      </c>
    </row>
    <row r="51" spans="1:13" ht="15.95" customHeight="1">
      <c r="A51" s="1474" t="s">
        <v>888</v>
      </c>
      <c r="B51" s="1493"/>
      <c r="C51" s="1500"/>
      <c r="D51" s="1502" t="s">
        <v>892</v>
      </c>
      <c r="E51" s="1498">
        <v>17565683</v>
      </c>
      <c r="F51" s="1497">
        <v>17565683</v>
      </c>
      <c r="G51" s="1498">
        <v>5523147.5819499996</v>
      </c>
      <c r="H51" s="1498">
        <v>6780400.7733900007</v>
      </c>
      <c r="I51" s="1499">
        <v>8269923.7153500002</v>
      </c>
      <c r="J51" s="1488">
        <v>0.31442828508006204</v>
      </c>
      <c r="K51" s="1488">
        <v>0.38600268337929133</v>
      </c>
      <c r="L51" s="1488">
        <v>0.4708000090488938</v>
      </c>
    </row>
    <row r="52" spans="1:13" ht="45">
      <c r="A52" s="1503" t="s">
        <v>889</v>
      </c>
      <c r="B52" s="1493"/>
      <c r="C52" s="1504" t="s">
        <v>894</v>
      </c>
      <c r="D52" s="1505" t="s">
        <v>895</v>
      </c>
      <c r="E52" s="1498">
        <v>40785495</v>
      </c>
      <c r="F52" s="1497">
        <v>42475854.844779998</v>
      </c>
      <c r="G52" s="1498">
        <v>14628648.31652</v>
      </c>
      <c r="H52" s="1498">
        <v>18067820.938419998</v>
      </c>
      <c r="I52" s="1499">
        <v>21607470.259099998</v>
      </c>
      <c r="J52" s="1488">
        <v>0.34439915029321094</v>
      </c>
      <c r="K52" s="1488">
        <v>0.42536685852339978</v>
      </c>
      <c r="L52" s="1488">
        <v>0.50870006826373293</v>
      </c>
    </row>
    <row r="53" spans="1:13" ht="30">
      <c r="A53" s="1503" t="s">
        <v>891</v>
      </c>
      <c r="B53" s="1493"/>
      <c r="C53" s="1504" t="s">
        <v>897</v>
      </c>
      <c r="D53" s="1505" t="s">
        <v>898</v>
      </c>
      <c r="E53" s="1498">
        <v>3037757</v>
      </c>
      <c r="F53" s="1497">
        <v>5410740.4327799994</v>
      </c>
      <c r="G53" s="1498">
        <v>1592119.6121500002</v>
      </c>
      <c r="H53" s="1498">
        <v>2225966.6271700002</v>
      </c>
      <c r="I53" s="1499">
        <v>2722754.53608</v>
      </c>
      <c r="J53" s="1488">
        <v>0.29425170767838527</v>
      </c>
      <c r="K53" s="1488">
        <v>0.41139778461453835</v>
      </c>
      <c r="L53" s="1488">
        <v>0.50321292804671991</v>
      </c>
    </row>
    <row r="54" spans="1:13" ht="15" customHeight="1">
      <c r="A54" s="1503" t="s">
        <v>893</v>
      </c>
      <c r="B54" s="1493"/>
      <c r="C54" s="1504" t="s">
        <v>900</v>
      </c>
      <c r="D54" s="1505" t="s">
        <v>901</v>
      </c>
      <c r="E54" s="1498">
        <v>15580654</v>
      </c>
      <c r="F54" s="1497">
        <v>15588553.811000001</v>
      </c>
      <c r="G54" s="1498">
        <v>5840515.7980000004</v>
      </c>
      <c r="H54" s="1498">
        <v>7349046.8380000005</v>
      </c>
      <c r="I54" s="1499">
        <v>8806318.7080000006</v>
      </c>
      <c r="J54" s="1488">
        <v>0.37466694273324214</v>
      </c>
      <c r="K54" s="1488">
        <v>0.47143865474000385</v>
      </c>
      <c r="L54" s="1488">
        <v>0.56492210982303293</v>
      </c>
    </row>
    <row r="55" spans="1:13" ht="21.75" customHeight="1">
      <c r="A55" s="1474" t="s">
        <v>896</v>
      </c>
      <c r="B55" s="1475" t="s">
        <v>865</v>
      </c>
      <c r="C55" s="1476" t="s">
        <v>903</v>
      </c>
      <c r="D55" s="1506"/>
      <c r="E55" s="1492">
        <v>26068705</v>
      </c>
      <c r="F55" s="1485">
        <v>25839896.445759997</v>
      </c>
      <c r="G55" s="1486">
        <v>8348224.7477600006</v>
      </c>
      <c r="H55" s="1486">
        <v>10380642.501629999</v>
      </c>
      <c r="I55" s="1487">
        <v>12575434.783639999</v>
      </c>
      <c r="J55" s="1481">
        <v>0.32307500787720222</v>
      </c>
      <c r="K55" s="1481">
        <v>0.40172926092872685</v>
      </c>
      <c r="L55" s="1481">
        <v>0.48666738313123042</v>
      </c>
    </row>
    <row r="56" spans="1:13" ht="21.75" customHeight="1">
      <c r="A56" s="1474" t="s">
        <v>899</v>
      </c>
      <c r="B56" s="1507" t="s">
        <v>905</v>
      </c>
      <c r="C56" s="1476" t="s">
        <v>906</v>
      </c>
      <c r="D56" s="1506"/>
      <c r="E56" s="1492">
        <v>75508830</v>
      </c>
      <c r="F56" s="1485">
        <v>74834338.065970004</v>
      </c>
      <c r="G56" s="1486">
        <v>22123617.09832</v>
      </c>
      <c r="H56" s="1486">
        <v>27291669.9402299</v>
      </c>
      <c r="I56" s="1487">
        <v>32501507.746109903</v>
      </c>
      <c r="J56" s="1481">
        <v>0.29563456656511061</v>
      </c>
      <c r="K56" s="1481">
        <v>0.36469447910624936</v>
      </c>
      <c r="L56" s="1481">
        <v>0.43431275783395434</v>
      </c>
    </row>
    <row r="57" spans="1:13" ht="12" customHeight="1">
      <c r="A57" s="1474"/>
      <c r="B57" s="1507"/>
      <c r="C57" s="1494" t="s">
        <v>605</v>
      </c>
      <c r="D57" s="1506"/>
      <c r="E57" s="1496"/>
      <c r="F57" s="1497">
        <v>0</v>
      </c>
      <c r="G57" s="1498"/>
      <c r="H57" s="1498"/>
      <c r="I57" s="1499"/>
      <c r="J57" s="1488"/>
      <c r="K57" s="1488"/>
      <c r="L57" s="1488"/>
    </row>
    <row r="58" spans="1:13" ht="15.75" customHeight="1">
      <c r="A58" s="1474" t="s">
        <v>902</v>
      </c>
      <c r="B58" s="1507"/>
      <c r="C58" s="1500" t="s">
        <v>909</v>
      </c>
      <c r="D58" s="1495" t="s">
        <v>910</v>
      </c>
      <c r="E58" s="1498">
        <v>47845395</v>
      </c>
      <c r="F58" s="1497">
        <v>47552189.766620003</v>
      </c>
      <c r="G58" s="1498">
        <v>16446757.054540001</v>
      </c>
      <c r="H58" s="1498">
        <v>19960107.584970102</v>
      </c>
      <c r="I58" s="1499">
        <v>23510786.670329899</v>
      </c>
      <c r="J58" s="1488">
        <v>0.34586750127088906</v>
      </c>
      <c r="K58" s="1488">
        <v>0.41975159678096274</v>
      </c>
      <c r="L58" s="1488">
        <v>0.49442069409879541</v>
      </c>
    </row>
    <row r="59" spans="1:13" ht="15.75" customHeight="1">
      <c r="A59" s="1474" t="s">
        <v>904</v>
      </c>
      <c r="B59" s="1507"/>
      <c r="C59" s="1500" t="s">
        <v>912</v>
      </c>
      <c r="D59" s="1495" t="s">
        <v>913</v>
      </c>
      <c r="E59" s="1497">
        <v>19304045</v>
      </c>
      <c r="F59" s="1497">
        <v>20388266.562909998</v>
      </c>
      <c r="G59" s="1498">
        <v>3610025.4040100002</v>
      </c>
      <c r="H59" s="1498">
        <v>4702168.7519499902</v>
      </c>
      <c r="I59" s="1499">
        <v>5985046.6856400101</v>
      </c>
      <c r="J59" s="1488">
        <v>0.1770638711668259</v>
      </c>
      <c r="K59" s="1488">
        <v>0.23063111998467289</v>
      </c>
      <c r="L59" s="1488">
        <v>0.29355348416563815</v>
      </c>
    </row>
    <row r="60" spans="1:13" ht="21.75" customHeight="1">
      <c r="A60" s="1474" t="s">
        <v>907</v>
      </c>
      <c r="B60" s="1507" t="s">
        <v>915</v>
      </c>
      <c r="C60" s="1476" t="s">
        <v>916</v>
      </c>
      <c r="D60" s="1506"/>
      <c r="E60" s="1492">
        <v>21176991</v>
      </c>
      <c r="F60" s="1485">
        <v>21964663.294679999</v>
      </c>
      <c r="G60" s="1486">
        <v>1928116.74915</v>
      </c>
      <c r="H60" s="1486">
        <v>3103560.2585300002</v>
      </c>
      <c r="I60" s="1487">
        <v>3740871.7086100001</v>
      </c>
      <c r="J60" s="1481">
        <v>8.7782668155764715E-2</v>
      </c>
      <c r="K60" s="1481">
        <v>0.1412978754507794</v>
      </c>
      <c r="L60" s="1481">
        <v>0.17031318251603095</v>
      </c>
    </row>
    <row r="61" spans="1:13" ht="12" customHeight="1">
      <c r="A61" s="1474"/>
      <c r="B61" s="1507"/>
      <c r="C61" s="1494" t="s">
        <v>605</v>
      </c>
      <c r="D61" s="1506"/>
      <c r="E61" s="1496"/>
      <c r="F61" s="1497">
        <v>0</v>
      </c>
      <c r="G61" s="1498"/>
      <c r="H61" s="1498"/>
      <c r="I61" s="1499"/>
      <c r="J61" s="1488"/>
      <c r="K61" s="1488"/>
      <c r="L61" s="1488"/>
    </row>
    <row r="62" spans="1:13" ht="30" customHeight="1">
      <c r="A62" s="1503" t="s">
        <v>908</v>
      </c>
      <c r="B62" s="1507"/>
      <c r="C62" s="1504" t="s">
        <v>919</v>
      </c>
      <c r="D62" s="1508" t="s">
        <v>920</v>
      </c>
      <c r="E62" s="1498">
        <v>13651677</v>
      </c>
      <c r="F62" s="1497">
        <v>14570755.59118</v>
      </c>
      <c r="G62" s="1498">
        <v>1420107.0562799999</v>
      </c>
      <c r="H62" s="1498">
        <v>2081259.2500699998</v>
      </c>
      <c r="I62" s="1499">
        <v>2365470.91493</v>
      </c>
      <c r="J62" s="1488">
        <v>9.7462828704615839E-2</v>
      </c>
      <c r="K62" s="1488">
        <v>0.14283811412840058</v>
      </c>
      <c r="L62" s="1488">
        <v>0.16234373709225289</v>
      </c>
    </row>
    <row r="63" spans="1:13" ht="47.25" customHeight="1">
      <c r="A63" s="1503" t="s">
        <v>911</v>
      </c>
      <c r="B63" s="1507"/>
      <c r="C63" s="1504" t="s">
        <v>922</v>
      </c>
      <c r="D63" s="1508" t="s">
        <v>923</v>
      </c>
      <c r="E63" s="1498">
        <v>45878</v>
      </c>
      <c r="F63" s="1497">
        <v>123830.37326000001</v>
      </c>
      <c r="G63" s="1498">
        <v>1411.1725100000001</v>
      </c>
      <c r="H63" s="1498">
        <v>3113.1891800000003</v>
      </c>
      <c r="I63" s="1499">
        <v>7063.1905999999999</v>
      </c>
      <c r="J63" s="1488">
        <v>1.1396012729744718E-2</v>
      </c>
      <c r="K63" s="1488">
        <v>2.514075584237644E-2</v>
      </c>
      <c r="L63" s="1488">
        <v>5.7039241779315297E-2</v>
      </c>
      <c r="M63" s="1509"/>
    </row>
    <row r="64" spans="1:13" ht="30">
      <c r="A64" s="1503" t="s">
        <v>914</v>
      </c>
      <c r="B64" s="1507"/>
      <c r="C64" s="1504" t="s">
        <v>924</v>
      </c>
      <c r="D64" s="1508" t="s">
        <v>925</v>
      </c>
      <c r="E64" s="1510">
        <v>6440</v>
      </c>
      <c r="F64" s="1510">
        <v>1730558.2245399999</v>
      </c>
      <c r="G64" s="1498">
        <v>5230.34746</v>
      </c>
      <c r="H64" s="1510">
        <v>35926.770859999997</v>
      </c>
      <c r="I64" s="1499">
        <v>55092.656759999998</v>
      </c>
      <c r="J64" s="1488">
        <v>3.0223470010032629E-3</v>
      </c>
      <c r="K64" s="1488">
        <v>2.0760220806525998E-2</v>
      </c>
      <c r="L64" s="1488">
        <v>3.1835193973114767E-2</v>
      </c>
    </row>
    <row r="65" spans="1:15" ht="21.75" customHeight="1">
      <c r="A65" s="1503" t="s">
        <v>917</v>
      </c>
      <c r="B65" s="1512" t="s">
        <v>926</v>
      </c>
      <c r="C65" s="1513" t="s">
        <v>927</v>
      </c>
      <c r="D65" s="1514"/>
      <c r="E65" s="1485">
        <v>30699900</v>
      </c>
      <c r="F65" s="1485">
        <v>30699900</v>
      </c>
      <c r="G65" s="1485">
        <v>8539059.0590899996</v>
      </c>
      <c r="H65" s="1485">
        <v>11061720.97814</v>
      </c>
      <c r="I65" s="1485">
        <v>13661811.79676</v>
      </c>
      <c r="J65" s="1481">
        <v>0.27814615223795514</v>
      </c>
      <c r="K65" s="1481">
        <v>0.36031781791276196</v>
      </c>
      <c r="L65" s="1481">
        <v>0.44501160579545862</v>
      </c>
    </row>
    <row r="66" spans="1:15" ht="21.75" customHeight="1">
      <c r="A66" s="1503" t="s">
        <v>918</v>
      </c>
      <c r="B66" s="1512" t="s">
        <v>928</v>
      </c>
      <c r="C66" s="1513" t="s">
        <v>929</v>
      </c>
      <c r="D66" s="1514"/>
      <c r="E66" s="1492">
        <v>19643623</v>
      </c>
      <c r="F66" s="1485">
        <v>19643623</v>
      </c>
      <c r="G66" s="1486">
        <v>5901721.9174600001</v>
      </c>
      <c r="H66" s="1486">
        <v>7124573.5707900003</v>
      </c>
      <c r="I66" s="1487">
        <v>8113605.2728900006</v>
      </c>
      <c r="J66" s="1481">
        <v>0.30043958374990193</v>
      </c>
      <c r="K66" s="1481">
        <v>0.36269142259500703</v>
      </c>
      <c r="L66" s="1481">
        <v>0.41304016437751839</v>
      </c>
    </row>
    <row r="67" spans="1:15" ht="21.75" customHeight="1">
      <c r="A67" s="1503" t="s">
        <v>921</v>
      </c>
      <c r="B67" s="1515" t="s">
        <v>930</v>
      </c>
      <c r="C67" s="1516" t="s">
        <v>931</v>
      </c>
      <c r="D67" s="1517"/>
      <c r="E67" s="1518">
        <v>10201333</v>
      </c>
      <c r="F67" s="1518">
        <v>10007294.728379998</v>
      </c>
      <c r="G67" s="1519">
        <v>2146980.2102200002</v>
      </c>
      <c r="H67" s="1519">
        <v>2598466.16231</v>
      </c>
      <c r="I67" s="1520">
        <v>3144016.3353899899</v>
      </c>
      <c r="J67" s="1521">
        <v>0.21454151881140388</v>
      </c>
      <c r="K67" s="1521">
        <v>0.25965720335396231</v>
      </c>
      <c r="L67" s="1521">
        <v>0.31417245326789228</v>
      </c>
    </row>
    <row r="69" spans="1:15" ht="19.5" customHeight="1">
      <c r="B69" s="1437" t="s">
        <v>873</v>
      </c>
      <c r="C69" s="1437"/>
      <c r="D69" s="1437"/>
      <c r="I69" s="1439"/>
    </row>
    <row r="70" spans="1:15" ht="15.75" customHeight="1">
      <c r="B70" s="1550" t="s">
        <v>874</v>
      </c>
      <c r="C70" s="1550"/>
      <c r="D70" s="1550"/>
      <c r="E70" s="1550"/>
      <c r="F70" s="1550"/>
      <c r="G70" s="1550"/>
      <c r="H70" s="1550"/>
      <c r="I70" s="1550"/>
      <c r="J70" s="1550"/>
      <c r="K70" s="1550"/>
      <c r="L70" s="1550"/>
    </row>
    <row r="71" spans="1:15" ht="6.75" customHeight="1">
      <c r="B71" s="1441"/>
      <c r="C71" s="1441"/>
      <c r="D71" s="1441"/>
      <c r="E71" s="1441"/>
      <c r="F71" s="1441"/>
      <c r="G71" s="1441"/>
      <c r="H71" s="1441"/>
      <c r="I71" s="1441"/>
      <c r="J71" s="1441"/>
      <c r="K71" s="1441"/>
      <c r="L71" s="1441"/>
    </row>
    <row r="72" spans="1:15" ht="15.75">
      <c r="B72" s="1442"/>
      <c r="C72" s="1443"/>
      <c r="D72" s="1444"/>
      <c r="E72" s="1445" t="s">
        <v>236</v>
      </c>
      <c r="F72" s="1446" t="s">
        <v>568</v>
      </c>
      <c r="G72" s="1447" t="s">
        <v>238</v>
      </c>
      <c r="H72" s="1448"/>
      <c r="I72" s="1448"/>
      <c r="J72" s="1448" t="s">
        <v>457</v>
      </c>
      <c r="K72" s="1448"/>
      <c r="L72" s="1449"/>
    </row>
    <row r="73" spans="1:15" ht="15.75">
      <c r="B73" s="1450" t="s">
        <v>3</v>
      </c>
      <c r="C73" s="1451"/>
      <c r="D73" s="1452"/>
      <c r="E73" s="1453" t="s">
        <v>237</v>
      </c>
      <c r="F73" s="1454" t="s">
        <v>571</v>
      </c>
      <c r="G73" s="1455"/>
      <c r="H73" s="1455"/>
      <c r="I73" s="1455"/>
      <c r="J73" s="1456"/>
      <c r="K73" s="1457"/>
      <c r="L73" s="1458"/>
    </row>
    <row r="74" spans="1:15" ht="15.75">
      <c r="B74" s="1459"/>
      <c r="C74" s="1438"/>
      <c r="D74" s="1460"/>
      <c r="E74" s="1461" t="s">
        <v>458</v>
      </c>
      <c r="F74" s="1454"/>
      <c r="G74" s="1462" t="s">
        <v>587</v>
      </c>
      <c r="H74" s="1463" t="s">
        <v>588</v>
      </c>
      <c r="I74" s="1463" t="s">
        <v>589</v>
      </c>
      <c r="J74" s="1464" t="s">
        <v>849</v>
      </c>
      <c r="K74" s="1465" t="s">
        <v>486</v>
      </c>
      <c r="L74" s="1465" t="s">
        <v>875</v>
      </c>
    </row>
    <row r="75" spans="1:15" s="1466" customFormat="1" ht="15" customHeight="1">
      <c r="B75" s="1467"/>
      <c r="C75" s="1468"/>
      <c r="D75" s="1469"/>
      <c r="E75" s="1547" t="s">
        <v>876</v>
      </c>
      <c r="F75" s="1548"/>
      <c r="G75" s="1548"/>
      <c r="H75" s="1548"/>
      <c r="I75" s="1549"/>
      <c r="J75" s="1547"/>
      <c r="K75" s="1548"/>
      <c r="L75" s="1549"/>
      <c r="M75" s="1436"/>
    </row>
    <row r="76" spans="1:15" s="1466" customFormat="1" ht="9.9499999999999993" customHeight="1">
      <c r="B76" s="1545">
        <v>1</v>
      </c>
      <c r="C76" s="1546"/>
      <c r="D76" s="1546"/>
      <c r="E76" s="1470">
        <v>2</v>
      </c>
      <c r="F76" s="1471">
        <v>3</v>
      </c>
      <c r="G76" s="1471">
        <v>4</v>
      </c>
      <c r="H76" s="1472">
        <v>5</v>
      </c>
      <c r="I76" s="1472">
        <v>6</v>
      </c>
      <c r="J76" s="1471">
        <v>7</v>
      </c>
      <c r="K76" s="1473">
        <v>8</v>
      </c>
      <c r="L76" s="1471">
        <v>9</v>
      </c>
    </row>
    <row r="77" spans="1:15" ht="21.75" customHeight="1">
      <c r="A77" s="1474" t="s">
        <v>877</v>
      </c>
      <c r="B77" s="1475" t="s">
        <v>878</v>
      </c>
      <c r="C77" s="1476"/>
      <c r="D77" s="1477"/>
      <c r="E77" s="1478">
        <v>397197405</v>
      </c>
      <c r="F77" s="1479">
        <v>397197405</v>
      </c>
      <c r="G77" s="1478">
        <v>213013111.58550102</v>
      </c>
      <c r="H77" s="1478">
        <v>242408056.220231</v>
      </c>
      <c r="I77" s="1480">
        <v>0</v>
      </c>
      <c r="J77" s="1481">
        <v>0.53629029017825791</v>
      </c>
      <c r="K77" s="1481">
        <v>0.61029617305840911</v>
      </c>
      <c r="L77" s="1481">
        <v>0</v>
      </c>
      <c r="O77" s="1440"/>
    </row>
    <row r="78" spans="1:15" ht="15.75">
      <c r="A78" s="1474"/>
      <c r="B78" s="1482" t="s">
        <v>678</v>
      </c>
      <c r="C78" s="1483"/>
      <c r="D78" s="1477"/>
      <c r="E78" s="1484"/>
      <c r="F78" s="1485">
        <v>0</v>
      </c>
      <c r="G78" s="1486"/>
      <c r="H78" s="1486"/>
      <c r="I78" s="1487"/>
      <c r="J78" s="1488"/>
      <c r="K78" s="1488"/>
      <c r="L78" s="1488"/>
    </row>
    <row r="79" spans="1:15" ht="21.75" customHeight="1">
      <c r="A79" s="1474" t="s">
        <v>879</v>
      </c>
      <c r="B79" s="1489" t="s">
        <v>850</v>
      </c>
      <c r="C79" s="1490" t="s">
        <v>880</v>
      </c>
      <c r="D79" s="1491"/>
      <c r="E79" s="1492">
        <v>213898023</v>
      </c>
      <c r="F79" s="1485">
        <v>214207689.46520999</v>
      </c>
      <c r="G79" s="1486">
        <v>116607109.49363001</v>
      </c>
      <c r="H79" s="1486">
        <v>132957026.71334</v>
      </c>
      <c r="I79" s="1487">
        <v>0</v>
      </c>
      <c r="J79" s="1481">
        <v>0.54436472278259862</v>
      </c>
      <c r="K79" s="1481">
        <v>0.62069212849118516</v>
      </c>
      <c r="L79" s="1481">
        <v>0</v>
      </c>
    </row>
    <row r="80" spans="1:15" ht="12" customHeight="1">
      <c r="A80" s="1474"/>
      <c r="B80" s="1493"/>
      <c r="C80" s="1494" t="s">
        <v>605</v>
      </c>
      <c r="D80" s="1495"/>
      <c r="E80" s="1496"/>
      <c r="F80" s="1497">
        <v>0</v>
      </c>
      <c r="G80" s="1498"/>
      <c r="H80" s="1498"/>
      <c r="I80" s="1499"/>
      <c r="J80" s="1488"/>
      <c r="K80" s="1488"/>
      <c r="L80" s="1488"/>
    </row>
    <row r="81" spans="1:12" ht="15.95" customHeight="1">
      <c r="A81" s="1474" t="s">
        <v>881</v>
      </c>
      <c r="B81" s="1493"/>
      <c r="C81" s="1500" t="s">
        <v>883</v>
      </c>
      <c r="D81" s="1495" t="s">
        <v>884</v>
      </c>
      <c r="E81" s="1498">
        <v>56444715</v>
      </c>
      <c r="F81" s="1497">
        <v>56153564.100000001</v>
      </c>
      <c r="G81" s="1498">
        <v>37172764.608000003</v>
      </c>
      <c r="H81" s="1498">
        <v>41612615.674999997</v>
      </c>
      <c r="I81" s="1499">
        <v>0</v>
      </c>
      <c r="J81" s="1488">
        <v>0.66198406465886284</v>
      </c>
      <c r="K81" s="1488">
        <v>0.74105030271800676</v>
      </c>
      <c r="L81" s="1488">
        <v>0</v>
      </c>
    </row>
    <row r="82" spans="1:12" ht="15.95" customHeight="1">
      <c r="A82" s="1474" t="s">
        <v>882</v>
      </c>
      <c r="B82" s="1493"/>
      <c r="C82" s="1500" t="s">
        <v>886</v>
      </c>
      <c r="D82" s="1495" t="s">
        <v>887</v>
      </c>
      <c r="E82" s="1498">
        <v>65555173</v>
      </c>
      <c r="F82" s="1497">
        <v>65555173</v>
      </c>
      <c r="G82" s="1498">
        <v>27583358.01252</v>
      </c>
      <c r="H82" s="1498">
        <v>31662325.33526</v>
      </c>
      <c r="I82" s="1499">
        <v>0</v>
      </c>
      <c r="J82" s="1488">
        <v>0.42076554374313069</v>
      </c>
      <c r="K82" s="1488">
        <v>0.48298744227644702</v>
      </c>
      <c r="L82" s="1488">
        <v>0</v>
      </c>
    </row>
    <row r="83" spans="1:12" ht="12" customHeight="1">
      <c r="A83" s="1474"/>
      <c r="B83" s="1493"/>
      <c r="C83" s="1500"/>
      <c r="D83" s="1495" t="s">
        <v>605</v>
      </c>
      <c r="E83" s="1496"/>
      <c r="F83" s="1497">
        <v>0</v>
      </c>
      <c r="G83" s="1498"/>
      <c r="H83" s="1498"/>
      <c r="I83" s="1499"/>
      <c r="J83" s="1488"/>
      <c r="K83" s="1488"/>
      <c r="L83" s="1488"/>
    </row>
    <row r="84" spans="1:12" ht="15.95" customHeight="1">
      <c r="A84" s="1474" t="s">
        <v>885</v>
      </c>
      <c r="B84" s="1501"/>
      <c r="C84" s="1500"/>
      <c r="D84" s="1495" t="s">
        <v>890</v>
      </c>
      <c r="E84" s="1498">
        <v>46637723</v>
      </c>
      <c r="F84" s="1497">
        <v>46637723</v>
      </c>
      <c r="G84" s="1498">
        <v>17061875.803720001</v>
      </c>
      <c r="H84" s="1498">
        <v>19752617.76667</v>
      </c>
      <c r="I84" s="1499">
        <v>0</v>
      </c>
      <c r="J84" s="1488">
        <v>0.36583852525819072</v>
      </c>
      <c r="K84" s="1488">
        <v>0.42353306499697679</v>
      </c>
      <c r="L84" s="1488">
        <v>0</v>
      </c>
    </row>
    <row r="85" spans="1:12" ht="15.95" customHeight="1">
      <c r="A85" s="1474" t="s">
        <v>888</v>
      </c>
      <c r="B85" s="1493"/>
      <c r="C85" s="1500"/>
      <c r="D85" s="1502" t="s">
        <v>892</v>
      </c>
      <c r="E85" s="1498">
        <v>17565683</v>
      </c>
      <c r="F85" s="1497">
        <v>17565683</v>
      </c>
      <c r="G85" s="1498">
        <v>9793622.2087999992</v>
      </c>
      <c r="H85" s="1498">
        <v>11069667.56859</v>
      </c>
      <c r="I85" s="1499">
        <v>0</v>
      </c>
      <c r="J85" s="1488">
        <v>0.55754292097836444</v>
      </c>
      <c r="K85" s="1488">
        <v>0.63018714208778559</v>
      </c>
      <c r="L85" s="1488">
        <v>0</v>
      </c>
    </row>
    <row r="86" spans="1:12" ht="45">
      <c r="A86" s="1503" t="s">
        <v>889</v>
      </c>
      <c r="B86" s="1493"/>
      <c r="C86" s="1504" t="s">
        <v>894</v>
      </c>
      <c r="D86" s="1505" t="s">
        <v>895</v>
      </c>
      <c r="E86" s="1498">
        <v>40785495</v>
      </c>
      <c r="F86" s="1497">
        <v>42475854.844779998</v>
      </c>
      <c r="G86" s="1498">
        <v>25442546.683699999</v>
      </c>
      <c r="H86" s="1498">
        <v>29670884.19193</v>
      </c>
      <c r="I86" s="1499">
        <v>0</v>
      </c>
      <c r="J86" s="1488">
        <v>0.59898845536305245</v>
      </c>
      <c r="K86" s="1488">
        <v>0.69853530435953914</v>
      </c>
      <c r="L86" s="1488">
        <v>0</v>
      </c>
    </row>
    <row r="87" spans="1:12" ht="30">
      <c r="A87" s="1503" t="s">
        <v>891</v>
      </c>
      <c r="B87" s="1493"/>
      <c r="C87" s="1504" t="s">
        <v>897</v>
      </c>
      <c r="D87" s="1505" t="s">
        <v>898</v>
      </c>
      <c r="E87" s="1498">
        <v>3037757</v>
      </c>
      <c r="F87" s="1497">
        <v>5410740.4327799994</v>
      </c>
      <c r="G87" s="1498">
        <v>3150535.7009200002</v>
      </c>
      <c r="H87" s="1498">
        <v>3670721.4209699999</v>
      </c>
      <c r="I87" s="1499">
        <v>0</v>
      </c>
      <c r="J87" s="1488">
        <v>0.58227441143416259</v>
      </c>
      <c r="K87" s="1488">
        <v>0.67841388190266771</v>
      </c>
      <c r="L87" s="1488">
        <v>0</v>
      </c>
    </row>
    <row r="88" spans="1:12" ht="15" customHeight="1">
      <c r="A88" s="1503" t="s">
        <v>893</v>
      </c>
      <c r="B88" s="1493"/>
      <c r="C88" s="1504" t="s">
        <v>900</v>
      </c>
      <c r="D88" s="1505" t="s">
        <v>901</v>
      </c>
      <c r="E88" s="1498">
        <v>15580654</v>
      </c>
      <c r="F88" s="1497">
        <v>15588553.811000001</v>
      </c>
      <c r="G88" s="1498">
        <v>10199561.164000001</v>
      </c>
      <c r="H88" s="1498">
        <v>11227553.69334</v>
      </c>
      <c r="I88" s="1499">
        <v>0</v>
      </c>
      <c r="J88" s="1488">
        <v>0.65429810152130474</v>
      </c>
      <c r="K88" s="1488">
        <v>0.72024344461109158</v>
      </c>
      <c r="L88" s="1488">
        <v>0</v>
      </c>
    </row>
    <row r="89" spans="1:12" ht="21.75" customHeight="1">
      <c r="A89" s="1474" t="s">
        <v>896</v>
      </c>
      <c r="B89" s="1475" t="s">
        <v>865</v>
      </c>
      <c r="C89" s="1476" t="s">
        <v>903</v>
      </c>
      <c r="D89" s="1506"/>
      <c r="E89" s="1492">
        <v>26068705</v>
      </c>
      <c r="F89" s="1485">
        <v>25839896.445759997</v>
      </c>
      <c r="G89" s="1486">
        <v>14784343.97855</v>
      </c>
      <c r="H89" s="1486">
        <v>17024232.6116</v>
      </c>
      <c r="I89" s="1487">
        <v>0</v>
      </c>
      <c r="J89" s="1481">
        <v>0.57215182768179884</v>
      </c>
      <c r="K89" s="1481">
        <v>0.65883517170183803</v>
      </c>
      <c r="L89" s="1481">
        <v>0</v>
      </c>
    </row>
    <row r="90" spans="1:12" ht="21.75" customHeight="1">
      <c r="A90" s="1474" t="s">
        <v>899</v>
      </c>
      <c r="B90" s="1507" t="s">
        <v>905</v>
      </c>
      <c r="C90" s="1476" t="s">
        <v>906</v>
      </c>
      <c r="D90" s="1506"/>
      <c r="E90" s="1492">
        <v>75508830</v>
      </c>
      <c r="F90" s="1485">
        <v>74834338.065970004</v>
      </c>
      <c r="G90" s="1486">
        <v>38037694.989829905</v>
      </c>
      <c r="H90" s="1486">
        <v>43388071.487510197</v>
      </c>
      <c r="I90" s="1487">
        <v>0</v>
      </c>
      <c r="J90" s="1481">
        <v>0.50829199499697431</v>
      </c>
      <c r="K90" s="1481">
        <v>0.579788271117753</v>
      </c>
      <c r="L90" s="1481">
        <v>0</v>
      </c>
    </row>
    <row r="91" spans="1:12" ht="12" customHeight="1">
      <c r="A91" s="1474"/>
      <c r="B91" s="1507"/>
      <c r="C91" s="1494" t="s">
        <v>605</v>
      </c>
      <c r="D91" s="1506"/>
      <c r="E91" s="1496"/>
      <c r="F91" s="1497">
        <v>0</v>
      </c>
      <c r="G91" s="1498"/>
      <c r="H91" s="1498"/>
      <c r="I91" s="1499"/>
      <c r="J91" s="1488"/>
      <c r="K91" s="1488"/>
      <c r="L91" s="1488"/>
    </row>
    <row r="92" spans="1:12" ht="15.75" customHeight="1">
      <c r="A92" s="1474" t="s">
        <v>902</v>
      </c>
      <c r="B92" s="1507"/>
      <c r="C92" s="1500" t="s">
        <v>909</v>
      </c>
      <c r="D92" s="1495" t="s">
        <v>910</v>
      </c>
      <c r="E92" s="1498">
        <v>47845395</v>
      </c>
      <c r="F92" s="1497">
        <v>47552189.766620003</v>
      </c>
      <c r="G92" s="1498">
        <v>27174644.358479999</v>
      </c>
      <c r="H92" s="1498">
        <v>30810571.539639901</v>
      </c>
      <c r="I92" s="1499">
        <v>0</v>
      </c>
      <c r="J92" s="1488">
        <v>0.5714698837603408</v>
      </c>
      <c r="K92" s="1488">
        <v>0.64793170810543532</v>
      </c>
      <c r="L92" s="1488">
        <v>0</v>
      </c>
    </row>
    <row r="93" spans="1:12" ht="15.75" customHeight="1">
      <c r="A93" s="1474" t="s">
        <v>904</v>
      </c>
      <c r="B93" s="1507"/>
      <c r="C93" s="1500" t="s">
        <v>912</v>
      </c>
      <c r="D93" s="1495" t="s">
        <v>913</v>
      </c>
      <c r="E93" s="1497">
        <v>19304045</v>
      </c>
      <c r="F93" s="1497">
        <v>20388266.562909998</v>
      </c>
      <c r="G93" s="1498">
        <v>7388684.6165099898</v>
      </c>
      <c r="H93" s="1498">
        <v>8773539.4013800304</v>
      </c>
      <c r="I93" s="1499">
        <v>0</v>
      </c>
      <c r="J93" s="1488">
        <v>0.36239886278274214</v>
      </c>
      <c r="K93" s="1488">
        <v>0.43032296906205408</v>
      </c>
      <c r="L93" s="1488">
        <v>0</v>
      </c>
    </row>
    <row r="94" spans="1:12" ht="21.75" customHeight="1">
      <c r="A94" s="1474" t="s">
        <v>907</v>
      </c>
      <c r="B94" s="1507" t="s">
        <v>915</v>
      </c>
      <c r="C94" s="1476" t="s">
        <v>916</v>
      </c>
      <c r="D94" s="1506"/>
      <c r="E94" s="1492">
        <v>21176991</v>
      </c>
      <c r="F94" s="1485">
        <v>21964663.294679999</v>
      </c>
      <c r="G94" s="1486">
        <v>5093926.7583299996</v>
      </c>
      <c r="H94" s="1486">
        <v>6687925.4894099999</v>
      </c>
      <c r="I94" s="1487">
        <v>0</v>
      </c>
      <c r="J94" s="1481">
        <v>0.23191462987569611</v>
      </c>
      <c r="K94" s="1481">
        <v>0.30448568228359157</v>
      </c>
      <c r="L94" s="1481">
        <v>0</v>
      </c>
    </row>
    <row r="95" spans="1:12" ht="12" customHeight="1">
      <c r="A95" s="1474"/>
      <c r="B95" s="1507"/>
      <c r="C95" s="1494" t="s">
        <v>605</v>
      </c>
      <c r="D95" s="1506"/>
      <c r="E95" s="1496"/>
      <c r="F95" s="1497">
        <v>0</v>
      </c>
      <c r="G95" s="1498"/>
      <c r="H95" s="1498"/>
      <c r="I95" s="1499"/>
      <c r="J95" s="1488"/>
      <c r="K95" s="1488"/>
      <c r="L95" s="1488"/>
    </row>
    <row r="96" spans="1:12" ht="30" customHeight="1">
      <c r="A96" s="1503" t="s">
        <v>908</v>
      </c>
      <c r="B96" s="1507"/>
      <c r="C96" s="1504" t="s">
        <v>919</v>
      </c>
      <c r="D96" s="1508" t="s">
        <v>920</v>
      </c>
      <c r="E96" s="1498">
        <v>13651677</v>
      </c>
      <c r="F96" s="1497">
        <v>14570755.59118</v>
      </c>
      <c r="G96" s="1498">
        <v>3275795.3626700002</v>
      </c>
      <c r="H96" s="1498">
        <v>4298518.7242799997</v>
      </c>
      <c r="I96" s="1499">
        <v>0</v>
      </c>
      <c r="J96" s="1488">
        <v>0.22481986896087333</v>
      </c>
      <c r="K96" s="1488">
        <v>0.29501000805215538</v>
      </c>
      <c r="L96" s="1488">
        <v>0</v>
      </c>
    </row>
    <row r="97" spans="1:13" ht="47.25" customHeight="1">
      <c r="A97" s="1503" t="s">
        <v>911</v>
      </c>
      <c r="B97" s="1507"/>
      <c r="C97" s="1504" t="s">
        <v>922</v>
      </c>
      <c r="D97" s="1508" t="s">
        <v>923</v>
      </c>
      <c r="E97" s="1498">
        <v>45878</v>
      </c>
      <c r="F97" s="1497">
        <v>123830.37326000001</v>
      </c>
      <c r="G97" s="1498">
        <v>11570.763720000001</v>
      </c>
      <c r="H97" s="1498">
        <v>16616.240160000001</v>
      </c>
      <c r="I97" s="1499">
        <v>0</v>
      </c>
      <c r="J97" s="1488">
        <v>9.3440433194087916E-2</v>
      </c>
      <c r="K97" s="1488">
        <v>0.13418549684181094</v>
      </c>
      <c r="L97" s="1488">
        <v>0</v>
      </c>
      <c r="M97" s="1509"/>
    </row>
    <row r="98" spans="1:13" ht="30">
      <c r="A98" s="1503" t="s">
        <v>914</v>
      </c>
      <c r="B98" s="1507"/>
      <c r="C98" s="1504" t="s">
        <v>924</v>
      </c>
      <c r="D98" s="1508" t="s">
        <v>925</v>
      </c>
      <c r="E98" s="1510">
        <v>6440</v>
      </c>
      <c r="F98" s="1510">
        <v>1730558.2245399999</v>
      </c>
      <c r="G98" s="1498">
        <v>110497.69867</v>
      </c>
      <c r="H98" s="1510">
        <v>260157.07687000002</v>
      </c>
      <c r="I98" s="1499">
        <v>0</v>
      </c>
      <c r="J98" s="1488">
        <v>6.3850899150978538E-2</v>
      </c>
      <c r="K98" s="1488">
        <v>0.15033130534463957</v>
      </c>
      <c r="L98" s="1488">
        <v>0</v>
      </c>
    </row>
    <row r="99" spans="1:13" ht="21.75" customHeight="1">
      <c r="A99" s="1503" t="s">
        <v>917</v>
      </c>
      <c r="B99" s="1512" t="s">
        <v>926</v>
      </c>
      <c r="C99" s="1513" t="s">
        <v>927</v>
      </c>
      <c r="D99" s="1514"/>
      <c r="E99" s="1485">
        <v>30699900</v>
      </c>
      <c r="F99" s="1485">
        <v>30699900</v>
      </c>
      <c r="G99" s="1485">
        <v>25323286.419360001</v>
      </c>
      <c r="H99" s="1485">
        <v>25710634.625779998</v>
      </c>
      <c r="I99" s="1485">
        <v>0</v>
      </c>
      <c r="J99" s="1481">
        <v>0.82486543667438661</v>
      </c>
      <c r="K99" s="1481">
        <v>0.83748268319375629</v>
      </c>
      <c r="L99" s="1481">
        <v>0</v>
      </c>
    </row>
    <row r="100" spans="1:13" ht="21.75" customHeight="1">
      <c r="A100" s="1503" t="s">
        <v>918</v>
      </c>
      <c r="B100" s="1512" t="s">
        <v>928</v>
      </c>
      <c r="C100" s="1513" t="s">
        <v>929</v>
      </c>
      <c r="D100" s="1514"/>
      <c r="E100" s="1492">
        <v>19643623</v>
      </c>
      <c r="F100" s="1485">
        <v>19643623</v>
      </c>
      <c r="G100" s="1486">
        <v>9579722.3973200005</v>
      </c>
      <c r="H100" s="1486">
        <v>12518428.888379999</v>
      </c>
      <c r="I100" s="1487">
        <v>0</v>
      </c>
      <c r="J100" s="1481">
        <v>0.48767594436728912</v>
      </c>
      <c r="K100" s="1481">
        <v>0.63727698746712858</v>
      </c>
      <c r="L100" s="1481">
        <v>0</v>
      </c>
    </row>
    <row r="101" spans="1:13" ht="21.75" customHeight="1">
      <c r="A101" s="1503" t="s">
        <v>921</v>
      </c>
      <c r="B101" s="1515" t="s">
        <v>930</v>
      </c>
      <c r="C101" s="1516" t="s">
        <v>931</v>
      </c>
      <c r="D101" s="1517"/>
      <c r="E101" s="1518">
        <v>10201333</v>
      </c>
      <c r="F101" s="1518">
        <v>10007294.728379998</v>
      </c>
      <c r="G101" s="1519">
        <v>3587027.5484799999</v>
      </c>
      <c r="H101" s="1519">
        <v>4121736.4042099901</v>
      </c>
      <c r="I101" s="1520">
        <v>0</v>
      </c>
      <c r="J101" s="1521">
        <v>0.35844128166900457</v>
      </c>
      <c r="K101" s="1521">
        <v>0.41187319011610896</v>
      </c>
      <c r="L101" s="1521">
        <v>0</v>
      </c>
    </row>
  </sheetData>
  <mergeCells count="13">
    <mergeCell ref="B36:L36"/>
    <mergeCell ref="B2:L2"/>
    <mergeCell ref="E7:I7"/>
    <mergeCell ref="J7:L7"/>
    <mergeCell ref="B8:D8"/>
    <mergeCell ref="B34:M34"/>
    <mergeCell ref="B76:D76"/>
    <mergeCell ref="E41:I41"/>
    <mergeCell ref="J41:L41"/>
    <mergeCell ref="B42:D42"/>
    <mergeCell ref="B70:L70"/>
    <mergeCell ref="E75:I75"/>
    <mergeCell ref="J75:L75"/>
  </mergeCells>
  <printOptions horizontalCentered="1" gridLinesSet="0"/>
  <pageMargins left="0.39370078740157483" right="0.39370078740157483" top="0.6692913385826772" bottom="0.39370078740157483" header="0.43307086614173229" footer="0.39370078740157483"/>
  <pageSetup paperSize="9" scale="73" firstPageNumber="22" fitToWidth="0" fitToHeight="4" orientation="landscape" useFirstPageNumber="1" r:id="rId1"/>
  <headerFooter alignWithMargins="0">
    <oddHeader>&amp;C&amp;"Helv,Standardowy"&amp;12- &amp;P -</oddHeader>
  </headerFooter>
  <rowBreaks count="2" manualBreakCount="2">
    <brk id="34" max="12" man="1"/>
    <brk id="6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54</vt:i4>
      </vt:variant>
    </vt:vector>
  </HeadingPairs>
  <TitlesOfParts>
    <vt:vector size="85" baseType="lpstr">
      <vt:lpstr>TYTUŁ</vt:lpstr>
      <vt:lpstr>SPIS TREŚCI   </vt:lpstr>
      <vt:lpstr>UWAGA</vt:lpstr>
      <vt:lpstr>TABLICA 1  </vt:lpstr>
      <vt:lpstr>TABLICA 2  </vt:lpstr>
      <vt:lpstr>TABLICA 3</vt:lpstr>
      <vt:lpstr>TABLICA 4 </vt:lpstr>
      <vt:lpstr>TABLICA 5   </vt:lpstr>
      <vt:lpstr>TABLICA 6</vt:lpstr>
      <vt:lpstr>TABLICA 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  </vt:lpstr>
      <vt:lpstr>TYTUŁ-środ.europejskie</vt:lpstr>
      <vt:lpstr>TABLICA 17</vt:lpstr>
      <vt:lpstr>TABLICA 18 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  '!_Ver2</vt:lpstr>
      <vt:lpstr>'SPIS TREŚCI   '!Obszar_wydruku</vt:lpstr>
      <vt:lpstr>'TABLICA  7'!Obszar_wydruku</vt:lpstr>
      <vt:lpstr>'TABLICA 1  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  '!Obszar_wydruku</vt:lpstr>
      <vt:lpstr>'TABLICA 17'!Obszar_wydruku</vt:lpstr>
      <vt:lpstr>'TABLICA 18 '!Obszar_wydruku</vt:lpstr>
      <vt:lpstr>'TABLICA 19'!Obszar_wydruku</vt:lpstr>
      <vt:lpstr>'TABLICA 2  '!Obszar_wydruku</vt:lpstr>
      <vt:lpstr>'TABLICA 20'!Obszar_wydruku</vt:lpstr>
      <vt:lpstr>'TABLICA 3'!Obszar_wydruku</vt:lpstr>
      <vt:lpstr>'TABLICA 4 '!Obszar_wydruku</vt:lpstr>
      <vt:lpstr>'TABLICA 5   '!Obszar_wydruku</vt:lpstr>
      <vt:lpstr>'TABLICA 6'!Obszar_wydruku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   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   '!Print_Area_MI</vt:lpstr>
      <vt:lpstr>'TABLICA  7'!Print_Titles_MI</vt:lpstr>
      <vt:lpstr>'TABLICA 10 '!Print_Titles_MI</vt:lpstr>
      <vt:lpstr>'TABLICA 9 '!Print_Titles_MI</vt:lpstr>
      <vt:lpstr>'TABLICA  7'!Tytuły_wydruku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 '!Tytuły_wydruku</vt:lpstr>
      <vt:lpstr>'TABLICA 19'!Tytuły_wydruku</vt:lpstr>
      <vt:lpstr>'TABLICA 20'!Tytuły_wydruku</vt:lpstr>
      <vt:lpstr>'TABLICA 4 '!Tytuły_wydruku</vt:lpstr>
      <vt:lpstr>'TABLICA 5   '!Tytuły_wydruku</vt:lpstr>
      <vt:lpstr>'TABLICA 8 '!Tytuły_wydruku</vt:lpstr>
      <vt:lpstr>'TABLICA 9 '!Tytuły_wydruku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AWOT</dc:creator>
  <cp:lastModifiedBy>Florys Marek</cp:lastModifiedBy>
  <cp:lastPrinted>2018-10-04T11:26:12Z</cp:lastPrinted>
  <dcterms:created xsi:type="dcterms:W3CDTF">2016-01-07T13:34:05Z</dcterms:created>
  <dcterms:modified xsi:type="dcterms:W3CDTF">2018-10-04T11:29:15Z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