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W:\DSF III\NMF 2014_2021\Projekty predefiniowane - przygotowanie\PDP3\Zamówienie na ocenę FRO PDP3\"/>
    </mc:Choice>
  </mc:AlternateContent>
  <xr:revisionPtr revIDLastSave="0" documentId="8_{74C84104-2AEC-4997-BC9B-B3BE6B09809B}" xr6:coauthVersionLast="47" xr6:coauthVersionMax="47" xr10:uidLastSave="{00000000-0000-0000-0000-000000000000}"/>
  <bookViews>
    <workbookView xWindow="-120" yWindow="-120" windowWidth="29040" windowHeight="15720" xr2:uid="{00000000-000D-0000-FFFF-FFFF00000000}"/>
  </bookViews>
  <sheets>
    <sheet name="Finansowy Raport Okresowy cz 1" sheetId="2" r:id="rId1"/>
    <sheet name="Wydatki rozliczane" sheetId="12" r:id="rId2"/>
    <sheet name="Zaliczka" sheetId="13" r:id="rId3"/>
    <sheet name="Refundacja" sheetId="14" r:id="rId4"/>
    <sheet name="Harmonogram Finansowy" sheetId="15" r:id="rId5"/>
  </sheets>
  <externalReferences>
    <externalReference r:id="rId6"/>
    <externalReference r:id="rId7"/>
    <externalReference r:id="rId8"/>
    <externalReference r:id="rId9"/>
    <externalReference r:id="rId10"/>
    <externalReference r:id="rId11"/>
  </externalReferences>
  <definedNames>
    <definedName name="bbbbbbb" localSheetId="1">[1]Listy!#REF!</definedName>
    <definedName name="bbbbbbb">[1]Listy!#REF!</definedName>
    <definedName name="df" localSheetId="0">[1]Listy!$B:$B</definedName>
    <definedName name="df" localSheetId="1">[1]Listy!$B$1:$B$65536</definedName>
    <definedName name="df">[2]Listy!$B:$B</definedName>
    <definedName name="Dwuklik_1" localSheetId="0">[1]VBA!$D$1</definedName>
    <definedName name="Dwuklik_1" localSheetId="1">[1]VBA!$D$1</definedName>
    <definedName name="Dwuklik_1">[2]VBA!$D$1</definedName>
    <definedName name="Dwuklik_2" localSheetId="0">[1]VBA!$D$2</definedName>
    <definedName name="Dwuklik_2" localSheetId="1">[1]VBA!$D$2</definedName>
    <definedName name="Dwuklik_2">[2]VBA!$D$2</definedName>
    <definedName name="j">[1]Listy!#REF!</definedName>
    <definedName name="L" localSheetId="1">[1]Listy!#REF!</definedName>
    <definedName name="L">[1]Listy!#REF!</definedName>
    <definedName name="L_Fundusz_2_1" localSheetId="0">[3]Listy!#REF!</definedName>
    <definedName name="L_Fundusz_2_1" localSheetId="1">[4]Listy!#REF!</definedName>
    <definedName name="L_Fundusz_2_1">[5]Listy!#REF!</definedName>
    <definedName name="L_Miesiac" localSheetId="0">[1]Listy!#REF!</definedName>
    <definedName name="L_Miesiac" localSheetId="1">[1]Listy!#REF!</definedName>
    <definedName name="L_Miesiac">[2]Listy!#REF!</definedName>
    <definedName name="L_Program" localSheetId="0">[1]Listy!#REF!</definedName>
    <definedName name="L_Program" localSheetId="1">[1]Listy!#REF!</definedName>
    <definedName name="L_Program">[2]Listy!#REF!</definedName>
    <definedName name="L_Rok" localSheetId="0">[1]Listy!#REF!</definedName>
    <definedName name="L_Rok" localSheetId="1">[1]Listy!#REF!</definedName>
    <definedName name="L_Rok">[2]Listy!#REF!</definedName>
    <definedName name="L_TakNie" localSheetId="0">[1]Listy!#REF!</definedName>
    <definedName name="L_TakNie" localSheetId="1">[1]Listy!#REF!</definedName>
    <definedName name="L_TakNie">[2]Listy!#REF!</definedName>
    <definedName name="L_TypProjektu" localSheetId="0">[1]Listy!#REF!</definedName>
    <definedName name="L_TypProjektu" localSheetId="1">[1]Listy!#REF!</definedName>
    <definedName name="L_TypProjektu">[2]Listy!#REF!</definedName>
    <definedName name="l_wskaznik" localSheetId="0">[3]Listy!#REF!</definedName>
    <definedName name="l_wskaznik" localSheetId="1">[4]Listy!#REF!</definedName>
    <definedName name="l_wskaznik">[5]Listy!#REF!</definedName>
    <definedName name="lllll" localSheetId="1">[1]Listy!#REF!</definedName>
    <definedName name="lllll">[1]Listy!#REF!</definedName>
    <definedName name="llllll" localSheetId="1">[4]Listy!#REF!</definedName>
    <definedName name="llllll">[6]Listy!#REF!</definedName>
    <definedName name="_xlnm.Print_Area" localSheetId="1">'Wydatki rozliczane'!$A$1:$N$4</definedName>
    <definedName name="P_Waluta" localSheetId="0">[1]Wniosek!$J$16</definedName>
    <definedName name="P_Waluta" localSheetId="1">[1]Wniosek!$J$16</definedName>
    <definedName name="P_Waluta">[2]Wniosek!$J$16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5" l="1"/>
  <c r="M12" i="12" l="1"/>
  <c r="L12" i="12"/>
  <c r="K12" i="12"/>
  <c r="J12" i="12"/>
  <c r="E12" i="15"/>
  <c r="M12" i="15"/>
  <c r="L12" i="15"/>
  <c r="N46" i="2" l="1"/>
  <c r="N47" i="2"/>
  <c r="P12" i="15" l="1"/>
  <c r="N51" i="2" l="1"/>
  <c r="N49" i="2"/>
  <c r="N48" i="2"/>
  <c r="N50" i="2"/>
  <c r="H53" i="2" l="1"/>
  <c r="J53" i="2" l="1"/>
  <c r="N53" i="2" s="1"/>
  <c r="L53" i="2"/>
  <c r="L68" i="2" l="1"/>
  <c r="L74" i="2" s="1"/>
  <c r="I21" i="2"/>
  <c r="G12" i="15"/>
  <c r="H12" i="15"/>
  <c r="I12" i="15"/>
  <c r="J12" i="15"/>
  <c r="K12" i="15"/>
  <c r="N12" i="15"/>
  <c r="O12" i="15"/>
  <c r="F12" i="15"/>
  <c r="L65" i="2" l="1"/>
  <c r="L60" i="2" l="1"/>
  <c r="N60" i="2"/>
</calcChain>
</file>

<file path=xl/sharedStrings.xml><?xml version="1.0" encoding="utf-8"?>
<sst xmlns="http://schemas.openxmlformats.org/spreadsheetml/2006/main" count="370" uniqueCount="207">
  <si>
    <t>Lp.</t>
  </si>
  <si>
    <t>Nazwa kategorii wydatku</t>
  </si>
  <si>
    <t>Nr Dokumentu</t>
  </si>
  <si>
    <t>Nr księgowy lub ewidencyjny</t>
  </si>
  <si>
    <t>Data wystawienia dokumentu</t>
  </si>
  <si>
    <t>Data zapłaty</t>
  </si>
  <si>
    <t>Nazwa towaru lub usługi</t>
  </si>
  <si>
    <t>Kwota dokumentu brutto</t>
  </si>
  <si>
    <t>Kwota dokumentu netto</t>
  </si>
  <si>
    <t>Kwota wydatków kwalifikowalnych</t>
  </si>
  <si>
    <t xml:space="preserve">w tym VAT </t>
  </si>
  <si>
    <t>1.</t>
  </si>
  <si>
    <t>Zarządzanie</t>
  </si>
  <si>
    <t>ND</t>
  </si>
  <si>
    <t>Informacja i promocja</t>
  </si>
  <si>
    <t>SUMA</t>
  </si>
  <si>
    <t>Stanowisko</t>
  </si>
  <si>
    <t>Imię i nazwisko</t>
  </si>
  <si>
    <t>Podpis</t>
  </si>
  <si>
    <t>Data
(dzień/miesiąc/rok)</t>
  </si>
  <si>
    <t>Dotyczy (TAK/NIE)</t>
  </si>
  <si>
    <t>Tytuł</t>
  </si>
  <si>
    <t>Część IV  ZAŁĄCZNIKI</t>
  </si>
  <si>
    <t>- prywatne</t>
  </si>
  <si>
    <t>2.1</t>
  </si>
  <si>
    <t>2.</t>
  </si>
  <si>
    <t>- budżet państwa</t>
  </si>
  <si>
    <t>od początku realizacji (bez wydatków w obecnym okresie rozliczeniowym) (PLN)</t>
  </si>
  <si>
    <t>w okresie rozliczeniowym (PLN)</t>
  </si>
  <si>
    <t>Źródło
finansowania</t>
  </si>
  <si>
    <t>Wysokość
korekty (PLN)</t>
  </si>
  <si>
    <t>Wyjaśnienie korekty</t>
  </si>
  <si>
    <t>Data wykrycia
korekty</t>
  </si>
  <si>
    <t>Rodzaj wydatku
niekwalifikowalnego</t>
  </si>
  <si>
    <t>Nr dokumentu, którego dotyczy korekta</t>
  </si>
  <si>
    <t>Wydatki ogółem</t>
  </si>
  <si>
    <t xml:space="preserve">3.1. Postęp finansowy realizacji Projektu </t>
  </si>
  <si>
    <t>e-mail</t>
  </si>
  <si>
    <t>Fax</t>
  </si>
  <si>
    <t>Telefon kom.</t>
  </si>
  <si>
    <t>Telefon stacjon.</t>
  </si>
  <si>
    <t>Nazwisko</t>
  </si>
  <si>
    <t>Imię</t>
  </si>
  <si>
    <t>Strona www.</t>
  </si>
  <si>
    <t>Fax.</t>
  </si>
  <si>
    <t>Telefon</t>
  </si>
  <si>
    <t>Kraj</t>
  </si>
  <si>
    <t>Województwo</t>
  </si>
  <si>
    <t>Miejscowość</t>
  </si>
  <si>
    <t>Kod pocztowy</t>
  </si>
  <si>
    <t>Ulica, numer lokalu</t>
  </si>
  <si>
    <t>2.2 Dane tele-adresowe siedziby Beneficjenta</t>
  </si>
  <si>
    <t>2.1 Pełna nazwa Beneficjenta</t>
  </si>
  <si>
    <t>1.6. Wydatki kwalifikowalne w projekcie</t>
  </si>
  <si>
    <t>rok:</t>
  </si>
  <si>
    <t>miesiąc:</t>
  </si>
  <si>
    <t xml:space="preserve">Koniec okresu sprawozdawczego </t>
  </si>
  <si>
    <t xml:space="preserve">Początek okresu sprawozdawczego </t>
  </si>
  <si>
    <t>1.3. Tytuł Projektu</t>
  </si>
  <si>
    <t>1.1.1 Projekt w partnerstwie z podmiotem zagranicznym</t>
  </si>
  <si>
    <t xml:space="preserve">1.1. Typ Projektu </t>
  </si>
  <si>
    <t>Część III.  Wydatki</t>
  </si>
  <si>
    <t>Zadanie/Rezultat</t>
  </si>
  <si>
    <t>Typ wydatku</t>
  </si>
  <si>
    <t>BP</t>
  </si>
  <si>
    <t>Rozliczenia zaliczki</t>
  </si>
  <si>
    <t>1.1 Pełna nazwa</t>
  </si>
  <si>
    <t xml:space="preserve">1.2 Dane tele-adresowe siedziby </t>
  </si>
  <si>
    <t>Zaliczka rozliczona w obecnym FRO</t>
  </si>
  <si>
    <t>Rozliczona zaliczka łącznie</t>
  </si>
  <si>
    <t>Co stanowi</t>
  </si>
  <si>
    <t>Nr rachunku bankowego, zgodnie z  umową</t>
  </si>
  <si>
    <t>% kwoty wypłaconej</t>
  </si>
  <si>
    <t>Kwota zaliczki zgodnie z umową do wypłaty</t>
  </si>
  <si>
    <t>Kwota zaliczki dotychczas wypłacona łącznie</t>
  </si>
  <si>
    <t>Zaliczka dotychczas rozliczona łącznie</t>
  </si>
  <si>
    <t>Zwracam się o wypłatę zaliczki w kwocie</t>
  </si>
  <si>
    <t>na rzecz</t>
  </si>
  <si>
    <t>Suma</t>
  </si>
  <si>
    <t>na podstawie</t>
  </si>
  <si>
    <t>{Odniesienie do umowy partnerskiej}</t>
  </si>
  <si>
    <t>Cześć II. ZESTAWIENIE DOKUMENTÓW POTWIERDZAJĄCYCH PONIESIONE WYDATKI OBJĘTE REFUNDACJĄ</t>
  </si>
  <si>
    <t>Zwracam się o refundacje wydatków w kwocie</t>
  </si>
  <si>
    <t>Zadanie-Rezulat</t>
  </si>
  <si>
    <t>RAZEM</t>
  </si>
  <si>
    <t>II
(maj-sierpień)</t>
  </si>
  <si>
    <t>III
(wrzesień-grudzień)</t>
  </si>
  <si>
    <t>I
(styczeń-kwiecień)</t>
  </si>
  <si>
    <t>III
(wresień-grudzień)</t>
  </si>
  <si>
    <t>Zarzadzanie</t>
  </si>
  <si>
    <t>Harmonogram finansowy projektu</t>
  </si>
  <si>
    <t>1.4. Numer porozumienia ws. dofinansowania projektu</t>
  </si>
  <si>
    <t>1.4a. Data porozumienia ws. dofinansowania projektu</t>
  </si>
  <si>
    <r>
      <t xml:space="preserve">FINANSOWY RAPORT OKRESOWY
</t>
    </r>
    <r>
      <rPr>
        <sz val="14"/>
        <color theme="1"/>
        <rFont val="Calibri"/>
        <family val="2"/>
        <charset val="238"/>
        <scheme val="minor"/>
      </rPr>
      <t xml:space="preserve">w ramach Programu </t>
    </r>
    <r>
      <rPr>
        <i/>
        <sz val="14"/>
        <color theme="1"/>
        <rFont val="Calibri"/>
        <family val="2"/>
        <charset val="238"/>
        <scheme val="minor"/>
      </rPr>
      <t xml:space="preserve">Sprawiedliwość </t>
    </r>
    <r>
      <rPr>
        <sz val="14"/>
        <color theme="1"/>
        <rFont val="Calibri"/>
        <family val="2"/>
        <charset val="238"/>
        <scheme val="minor"/>
      </rPr>
      <t xml:space="preserve">
 Norweski Mechanizm Finansowy 2014-2021</t>
    </r>
  </si>
  <si>
    <t xml:space="preserve">2.3 Osoba przygotowująca finansowy raport okresowy  </t>
  </si>
  <si>
    <t>Część II Rozliczenie zaliczki</t>
  </si>
  <si>
    <t>Koszty pośrednie</t>
  </si>
  <si>
    <t>Harmonogram finansowy w podziale na okresy sprawozdawcze (wydatki planowane do poniesienia w danym okresie sprawozdawczym)</t>
  </si>
  <si>
    <t>W tym wydatki do refundacji</t>
  </si>
  <si>
    <t>W tym wydatki ponoszone z wypłaconej zaliczki</t>
  </si>
  <si>
    <t>{kwota zaliczki}</t>
  </si>
  <si>
    <t>WALUTA:</t>
  </si>
  <si>
    <t>{Nazwa Benefcjenta/Partnera którego dane wpisano powyżej}</t>
  </si>
  <si>
    <t>Uzasadnienie wraz z określeniem wydatków w projekcie, na które zostanie przeznaczona zaliczka</t>
  </si>
  <si>
    <t>PROJEKT PREDEFINIOWANY</t>
  </si>
  <si>
    <t>Część I. INFORMACJE OGÓLNE</t>
  </si>
  <si>
    <t>3.2. Korekty finansowe</t>
  </si>
  <si>
    <t>3.3. Przychody w projekcie</t>
  </si>
  <si>
    <t>3.4. Źródła finansowania wydatków</t>
  </si>
  <si>
    <t>3.</t>
  </si>
  <si>
    <t>2.2</t>
  </si>
  <si>
    <t>3.1</t>
  </si>
  <si>
    <t>OŚWIADCZENIE BENEFICJENTA</t>
  </si>
  <si>
    <t>Ja, niżej podpisany, niniejszym oświadczam, że informacje zawarte w finansowym raporcie okresowym są zgodne z prawdą, a wykazane wydatki zostały poniesione zgodnie z zasadami kwalifikowania wydatków tj. w szczególności zostały poniesione zgodnie z zasadami wynikającymi z właściwych przepisów krajowych i unijnych, są zgodne z zatwierdzonym budżetem projektu, zostały zapłacone oraz nie są współfinansowane z innych instrumentów finansowych.  Oświadczam również, iż nie mam możliwości odzyskania podatku VAT rozliczanego w ramach niniejszego wniosku o płatność.
 Jestem świadomy odpowiedzialności karnej wynikającej z art. 271 kodeksu karnego, dotyczącej poświadczania nieprawdy co do okoliczności mającej znaczenie prawne.</t>
  </si>
  <si>
    <t>Nr finansowego raportu okresowego, w ramach którego wydatek został rozliczony</t>
  </si>
  <si>
    <t>Część II.  DANE BENEFICJENTA</t>
  </si>
  <si>
    <t>ZESTAWIENIE DOKUMENTÓW POTWIERDZAJĄCYCH PONIESIONE WYDATKI BEZPOŚREDNIE OBJĘTE FINANSOWYM RAPORTEM OKRESOWYM</t>
  </si>
  <si>
    <r>
      <rPr>
        <sz val="11"/>
        <rFont val="Calibri"/>
        <family val="2"/>
        <charset val="238"/>
        <scheme val="minor"/>
      </rPr>
      <t xml:space="preserve">Część III </t>
    </r>
    <r>
      <rPr>
        <sz val="11"/>
        <color theme="1"/>
        <rFont val="Calibri"/>
        <family val="2"/>
        <charset val="238"/>
        <scheme val="minor"/>
      </rPr>
      <t>Wniosek o zaliczkę</t>
    </r>
  </si>
  <si>
    <r>
      <t>Część</t>
    </r>
    <r>
      <rPr>
        <sz val="11"/>
        <rFont val="Calibri"/>
        <family val="2"/>
        <charset val="238"/>
        <scheme val="minor"/>
      </rPr>
      <t xml:space="preserve"> III</t>
    </r>
    <r>
      <rPr>
        <sz val="11"/>
        <color theme="1"/>
        <rFont val="Calibri"/>
        <family val="2"/>
        <charset val="238"/>
        <scheme val="minor"/>
      </rPr>
      <t xml:space="preserve"> Wniosek o refundację</t>
    </r>
  </si>
  <si>
    <t>Część I.  DANE BENEFICJENTA/PARTNERA (jeśli refundacja dla partnera)</t>
  </si>
  <si>
    <t>Część I.  DANE BENEFICJENTA/PARTNERA (jeśli zaliczka wypłacana dla partnera)</t>
  </si>
  <si>
    <t>Kwota wydatków kwalifikowalnych objętych finansowym raportem okresowym (PLN):</t>
  </si>
  <si>
    <t>1.5. Finansowy raport okresowy za okres</t>
  </si>
  <si>
    <t>1.2. Obszar programowy, w ramach którego realizowany jest projekt</t>
  </si>
  <si>
    <t>1.4b. Okres realizacji projektu od:</t>
  </si>
  <si>
    <t>1.4c. Okres realizacji projektu do:</t>
  </si>
  <si>
    <t xml:space="preserve">Norweski Mechanizm Finansowy 2014-2021 </t>
  </si>
  <si>
    <t>Krajowe środki publiczne w tym:</t>
  </si>
  <si>
    <t>Pozostałe źródła:</t>
  </si>
  <si>
    <t>- inne krajowe środki publiczne (wpisać jakie)</t>
  </si>
  <si>
    <r>
      <t>Wydatki poniesione
w</t>
    </r>
    <r>
      <rPr>
        <sz val="10"/>
        <color rgb="FFFF0000"/>
        <rFont val="Calibri"/>
        <family val="2"/>
        <charset val="238"/>
        <scheme val="minor"/>
      </rPr>
      <t xml:space="preserve"> </t>
    </r>
    <r>
      <rPr>
        <sz val="10"/>
        <rFont val="Calibri"/>
        <family val="2"/>
        <charset val="238"/>
        <scheme val="minor"/>
      </rPr>
      <t>obecnym okresie
sprawozdawczym (PLN)
{b}</t>
    </r>
  </si>
  <si>
    <t>Wydatki określone we
wniosku o
dofinansowanie projektu
(PLN)
{a}</t>
  </si>
  <si>
    <t>Wydatki kwalifikowalne od
początku realizacji projektu (bez wydatków w obecnym okresie sprawozdawczym)
(PLN)
{c}</t>
  </si>
  <si>
    <t>Nazwa Rezultatu/Zadania</t>
  </si>
  <si>
    <t>Wysokość uzyskanego przychodu</t>
  </si>
  <si>
    <t>Wyjaśnienie źródła przychodu</t>
  </si>
  <si>
    <t>Płatnik</t>
  </si>
  <si>
    <t>w tym VAT kwalifikowany</t>
  </si>
  <si>
    <t>(Dla kazdego podmiotu dla którego wnioskuje się o refundacje należy wypełnić osobą zakładkę}</t>
  </si>
  <si>
    <t>(Dla kazdego podmiotu dla którego wnioskuje się o zaliczkę należy wypełnić osobą zakładkę}</t>
  </si>
  <si>
    <r>
      <t xml:space="preserve">Nazwa kategorii wydatku
 </t>
    </r>
    <r>
      <rPr>
        <sz val="9"/>
        <color rgb="FF000000"/>
        <rFont val="Calibri"/>
        <family val="2"/>
        <charset val="238"/>
      </rPr>
      <t>{zgodnie z kategoriami wydatków okrełsonymi w art. 8.3 ust 1 regulacji lub koszty pośrednie}</t>
    </r>
  </si>
  <si>
    <t>% realizacji
{(b+c)/a}</t>
  </si>
  <si>
    <t>Nazwa Zadania/Rezultatu w ramach którego osiągnieto przychód</t>
  </si>
  <si>
    <t>22 - Przeciwdziałanie przemocy w rodzinie i przemocy ze względu na płeć</t>
  </si>
  <si>
    <t>Przeciwdziałanie przemocy wbec osób starszych i niepełnosprawnych</t>
  </si>
  <si>
    <t>3/21/DSF/NMF</t>
  </si>
  <si>
    <t>8 stycznia 2021 r.</t>
  </si>
  <si>
    <t>Warszawa</t>
  </si>
  <si>
    <t>Polska</t>
  </si>
  <si>
    <t>/-podpisano podpisem elektronicznym/</t>
  </si>
  <si>
    <t>Diagnoza zjawiska przemocy wobec osób starszych i niepełnosprawnych</t>
  </si>
  <si>
    <t>Opracowanie i ewaluacja modelu profilaktyki i wsparcia</t>
  </si>
  <si>
    <t>Szkolenia dla służb</t>
  </si>
  <si>
    <t>Mazowieckie</t>
  </si>
  <si>
    <t xml:space="preserve">Opracowanie i ewaluacja modelu profilaktyki i wsparcia </t>
  </si>
  <si>
    <t>ZESTAWIENIE DOKUMENTÓW POTWIERDZAJĄCYCH PONIESIONE WYDATKI OBJĘTE WNIOSKIEM</t>
  </si>
  <si>
    <t>TAK</t>
  </si>
  <si>
    <t>NIE</t>
  </si>
  <si>
    <t>Kampania społeczna</t>
  </si>
  <si>
    <t>mazowieckie</t>
  </si>
  <si>
    <t>-</t>
  </si>
  <si>
    <t>Ministerstwo Sprawiedliwości</t>
  </si>
  <si>
    <t>Al. Ujazdowskie 11</t>
  </si>
  <si>
    <t>00-950</t>
  </si>
  <si>
    <t>22 521 28 88</t>
  </si>
  <si>
    <t>kontakt@ms.gov.pl</t>
  </si>
  <si>
    <t>aneta.drastich@ms.gov.pl</t>
  </si>
  <si>
    <t>Aneta</t>
  </si>
  <si>
    <t>https://www.gov.pl/web/sprawiedliwosc</t>
  </si>
  <si>
    <t>Drastich</t>
  </si>
  <si>
    <t>22 23-90-563</t>
  </si>
  <si>
    <t>539-145-645</t>
  </si>
  <si>
    <t>Tomasz Gajewski</t>
  </si>
  <si>
    <t>Zastępca Dyrektora w Departamencie Strategii i Funduszy Europejskich w Ministerstwie Sprawiedliwości</t>
  </si>
  <si>
    <t>11.01.2024 r.</t>
  </si>
  <si>
    <t xml:space="preserve">Ministerstwo Sprawiedliwości  </t>
  </si>
  <si>
    <t>Koszty zarządzania/Kierownik projektu MS</t>
  </si>
  <si>
    <t>Koszty personelu przydzielonego do projektu - Art. 8.3.1(a) Reg.</t>
  </si>
  <si>
    <t>lista płac</t>
  </si>
  <si>
    <t xml:space="preserve">2023/06/02E-5; 2023/07/02E-2; 2023/08/02E-5; 2023/09/02E-5; 2023/10/02E-4; </t>
  </si>
  <si>
    <t>2023.06.26, 2023.07.26, 2023.08.25, 2023.09.26, 2023.10.26</t>
  </si>
  <si>
    <t>2023.11.27</t>
  </si>
  <si>
    <t>wynagrodzenie kierownika projektu MS za miesiące czerwiec - październik 2023</t>
  </si>
  <si>
    <t>2023/11/02E-2</t>
  </si>
  <si>
    <t>2023.11.24</t>
  </si>
  <si>
    <t>wynagrodzenie kierownika projektu MS za miesiąc listopad 2023</t>
  </si>
  <si>
    <t xml:space="preserve"> 2023/12/02E-2; 2023/12/61E</t>
  </si>
  <si>
    <t>2023.12.20</t>
  </si>
  <si>
    <t>wynagrodzenie kierownika projektu MS za miesiąc grudzień, nagroda specjalna dla kierownika projektu</t>
  </si>
  <si>
    <t>4.</t>
  </si>
  <si>
    <t>Koszty zarządzania/Główny Specjalistaa-Wydział Rachunkowości Budżetowej -Biuro Finansów</t>
  </si>
  <si>
    <t xml:space="preserve">lista płac </t>
  </si>
  <si>
    <t>2023/12/62E, 2023/12/63E, 2023/12/64E, 2023/12/65E, 2023/12/66E</t>
  </si>
  <si>
    <t xml:space="preserve">Dodatki zadaniowe za sierpień - grudzień 2023 dla Głównego Specjalisty Wydziału Rachunkowości Budżetowej, </t>
  </si>
  <si>
    <t>5.</t>
  </si>
  <si>
    <t>Koszty zarządzania/ Radca prawny</t>
  </si>
  <si>
    <t>Dodatki zadaniowe za sierpień - grudzień 2023 dla Radcy Prawnego</t>
  </si>
  <si>
    <t>6.</t>
  </si>
  <si>
    <t>Koszty zarządzania/ Obsługa strony internetowej</t>
  </si>
  <si>
    <t>2023/12/67E, 2023/12/68E, 2023/12/69E, 2023/12/70E, 2023/12/71E</t>
  </si>
  <si>
    <t>Dodatki specjalne za sierpień - grudzień 2023dla Osbługi strony internetowej,</t>
  </si>
  <si>
    <t>7.</t>
  </si>
  <si>
    <t>Koszty zarządzania/ Specjalista do spraw Zamówienień Publicznych</t>
  </si>
  <si>
    <t xml:space="preserve">Dodatki zadaniowe za sierpień - grudzień 2023 dla specjalisty do spraw Zamówień Publicznych, </t>
  </si>
  <si>
    <t xml:space="preserve">Zaliczka </t>
  </si>
  <si>
    <t>Refundacja</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</si>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</sst>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yyyy/mm/dd;@"/>
    <numFmt numFmtId="165" formatCode="_(* #,##0.00_);_(* \(#,##0.00\);_(* &quot;-&quot;??_);_(@_)"/>
    <numFmt numFmtId="166" formatCode="_(&quot;$&quot;* #,##0.00_);_(&quot;$&quot;* \(#,##0.00\);_(&quot;$&quot;* &quot;-&quot;??_);_(@_)"/>
    <numFmt numFmtId="167" formatCode="#,##0.00\ &quot;zł&quot;"/>
    <numFmt numFmtId="168" formatCode="dd/mm/yyyy;@"/>
    <numFmt numFmtId="169" formatCode="#,##0.00;[Red]#,##0.00"/>
    <numFmt numFmtId="170" formatCode="0.000%"/>
  </numFmts>
  <fonts count="48" x14ac:knownFonts="1">
    <font>
      <sz val="11"/>
      <color theme="1"/>
      <name val="Calibri"/>
      <family val="2"/>
      <charset val="238"/>
      <scheme val="minor"/>
    </font>
    <font>
      <sz val="11"/>
      <color indexed="8"/>
      <name val="Calibri"/>
      <family val="2"/>
      <charset val="238"/>
    </font>
    <font>
      <b/>
      <sz val="14"/>
      <color indexed="8"/>
      <name val="Calibri"/>
      <family val="2"/>
      <charset val="238"/>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sz val="10"/>
      <name val="Arial"/>
      <family val="2"/>
    </font>
    <font>
      <sz val="11"/>
      <color theme="1"/>
      <name val="Calibri"/>
      <family val="2"/>
      <scheme val="minor"/>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sz val="10"/>
      <name val="Arial"/>
      <family val="2"/>
      <charset val="238"/>
    </font>
    <font>
      <sz val="11"/>
      <color rgb="FF000000"/>
      <name val="Arial"/>
      <family val="2"/>
      <charset val="238"/>
    </font>
    <font>
      <b/>
      <sz val="11"/>
      <color indexed="63"/>
      <name val="Calibri"/>
      <family val="2"/>
    </font>
    <font>
      <b/>
      <sz val="18"/>
      <color indexed="18"/>
      <name val="Cambria"/>
      <family val="2"/>
    </font>
    <font>
      <b/>
      <sz val="11"/>
      <color indexed="8"/>
      <name val="Calibri"/>
      <family val="2"/>
    </font>
    <font>
      <sz val="11"/>
      <color indexed="10"/>
      <name val="Calibri"/>
      <family val="2"/>
    </font>
    <font>
      <sz val="10"/>
      <color theme="1"/>
      <name val="Calibri"/>
      <family val="2"/>
      <charset val="238"/>
      <scheme val="minor"/>
    </font>
    <font>
      <b/>
      <sz val="10"/>
      <name val="Calibri"/>
      <family val="2"/>
      <charset val="238"/>
      <scheme val="minor"/>
    </font>
    <font>
      <sz val="10"/>
      <name val="Calibri"/>
      <family val="2"/>
      <charset val="238"/>
      <scheme val="minor"/>
    </font>
    <font>
      <sz val="10"/>
      <color rgb="FFFF0000"/>
      <name val="Calibri"/>
      <family val="2"/>
      <charset val="238"/>
      <scheme val="minor"/>
    </font>
    <font>
      <u/>
      <sz val="10"/>
      <color indexed="12"/>
      <name val="Arial"/>
      <family val="2"/>
      <charset val="238"/>
    </font>
    <font>
      <u/>
      <sz val="10"/>
      <color indexed="12"/>
      <name val="Calibri"/>
      <family val="2"/>
      <charset val="238"/>
      <scheme val="minor"/>
    </font>
    <font>
      <b/>
      <sz val="14"/>
      <color theme="1"/>
      <name val="Calibri"/>
      <family val="2"/>
      <charset val="238"/>
      <scheme val="minor"/>
    </font>
    <font>
      <sz val="11"/>
      <color indexed="8"/>
      <name val="Cambria"/>
      <family val="1"/>
      <charset val="238"/>
      <scheme val="major"/>
    </font>
    <font>
      <i/>
      <sz val="11"/>
      <color theme="1"/>
      <name val="Calibri"/>
      <family val="2"/>
      <charset val="238"/>
      <scheme val="minor"/>
    </font>
    <font>
      <sz val="8"/>
      <name val="Calibri"/>
      <family val="2"/>
      <charset val="238"/>
      <scheme val="minor"/>
    </font>
    <font>
      <b/>
      <sz val="8"/>
      <name val="Arial"/>
      <family val="2"/>
      <charset val="238"/>
    </font>
    <font>
      <b/>
      <sz val="7.5"/>
      <name val="Arial"/>
      <family val="2"/>
      <charset val="238"/>
    </font>
    <font>
      <sz val="7.5"/>
      <name val="Arial"/>
      <family val="2"/>
      <charset val="238"/>
    </font>
    <font>
      <b/>
      <sz val="8"/>
      <color theme="1"/>
      <name val="Arial"/>
      <family val="2"/>
      <charset val="238"/>
    </font>
    <font>
      <sz val="14"/>
      <color theme="1"/>
      <name val="Calibri"/>
      <family val="2"/>
      <charset val="238"/>
      <scheme val="minor"/>
    </font>
    <font>
      <i/>
      <sz val="14"/>
      <color theme="1"/>
      <name val="Calibri"/>
      <family val="2"/>
      <charset val="238"/>
      <scheme val="minor"/>
    </font>
    <font>
      <b/>
      <sz val="10"/>
      <name val="Arial CE"/>
      <charset val="238"/>
    </font>
    <font>
      <sz val="11"/>
      <name val="Calibri"/>
      <family val="2"/>
      <charset val="238"/>
      <scheme val="minor"/>
    </font>
    <font>
      <b/>
      <i/>
      <sz val="10"/>
      <name val="Calibri"/>
      <family val="2"/>
      <charset val="238"/>
      <scheme val="minor"/>
    </font>
    <font>
      <sz val="9"/>
      <color rgb="FF000000"/>
      <name val="Calibri"/>
      <family val="2"/>
      <charset val="238"/>
    </font>
    <font>
      <b/>
      <sz val="10"/>
      <color theme="1"/>
      <name val="Calibri"/>
      <family val="2"/>
      <charset val="238"/>
      <scheme val="minor"/>
    </font>
    <font>
      <sz val="12"/>
      <color indexed="8"/>
      <name val="Calibri"/>
      <family val="2"/>
      <charset val="238"/>
    </font>
    <font>
      <b/>
      <sz val="9"/>
      <color theme="1"/>
      <name val="Arial"/>
      <family val="2"/>
      <charset val="238"/>
    </font>
    <font>
      <i/>
      <sz val="8"/>
      <color rgb="FF000000"/>
      <name val="Calibri"/>
      <family val="2"/>
      <scheme val="minor"/>
    </font>
  </fonts>
  <fills count="35">
    <fill>
      <patternFill patternType="none"/>
    </fill>
    <fill>
      <patternFill patternType="gray125"/>
    </fill>
    <fill>
      <patternFill patternType="solid">
        <fgColor indexed="55"/>
        <bgColor indexed="64"/>
      </patternFill>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C0C0C0"/>
        <bgColor rgb="FF000000"/>
      </patternFill>
    </fill>
    <fill>
      <patternFill patternType="solid">
        <fgColor rgb="FF969696"/>
        <bgColor rgb="FF000000"/>
      </patternFill>
    </fill>
    <fill>
      <patternFill patternType="solid">
        <fgColor theme="0" tint="-0.249977111117893"/>
        <bgColor rgb="FF000000"/>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3">
    <xf numFmtId="0" fontId="0" fillId="0" borderId="0"/>
    <xf numFmtId="0" fontId="1" fillId="0" borderId="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3"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6" fillId="18" borderId="16" applyNumberFormat="0" applyAlignment="0" applyProtection="0"/>
    <xf numFmtId="0" fontId="7" fillId="19" borderId="17" applyNumberFormat="0" applyAlignment="0" applyProtection="0"/>
    <xf numFmtId="165" fontId="8" fillId="0" borderId="0" applyFont="0" applyFill="0" applyBorder="0" applyAlignment="0" applyProtection="0"/>
    <xf numFmtId="166" fontId="8" fillId="0" borderId="0" applyFont="0" applyFill="0" applyBorder="0" applyAlignment="0" applyProtection="0"/>
    <xf numFmtId="165" fontId="9" fillId="0" borderId="0" applyFont="0" applyFill="0" applyBorder="0" applyAlignment="0" applyProtection="0"/>
    <xf numFmtId="0" fontId="10" fillId="0" borderId="0" applyNumberFormat="0" applyFill="0" applyBorder="0" applyAlignment="0" applyProtection="0"/>
    <xf numFmtId="0" fontId="11" fillId="20" borderId="0" applyNumberFormat="0" applyBorder="0" applyAlignment="0" applyProtection="0"/>
    <xf numFmtId="0" fontId="12" fillId="0" borderId="18" applyNumberFormat="0" applyFill="0" applyAlignment="0" applyProtection="0"/>
    <xf numFmtId="0" fontId="13" fillId="0" borderId="19" applyNumberFormat="0" applyFill="0" applyAlignment="0" applyProtection="0"/>
    <xf numFmtId="0" fontId="14" fillId="0" borderId="20" applyNumberFormat="0" applyFill="0" applyAlignment="0" applyProtection="0"/>
    <xf numFmtId="0" fontId="14" fillId="0" borderId="0" applyNumberFormat="0" applyFill="0" applyBorder="0" applyAlignment="0" applyProtection="0"/>
    <xf numFmtId="0" fontId="15" fillId="12" borderId="16" applyNumberFormat="0" applyAlignment="0" applyProtection="0"/>
    <xf numFmtId="0" fontId="16" fillId="0" borderId="21" applyNumberFormat="0" applyFill="0" applyAlignment="0" applyProtection="0"/>
    <xf numFmtId="0" fontId="17" fillId="6" borderId="0" applyNumberFormat="0" applyBorder="0" applyAlignment="0" applyProtection="0"/>
    <xf numFmtId="0" fontId="8" fillId="0" borderId="0"/>
    <xf numFmtId="0" fontId="8" fillId="0" borderId="0"/>
    <xf numFmtId="0" fontId="18" fillId="0" borderId="0"/>
    <xf numFmtId="0" fontId="19" fillId="0" borderId="0"/>
    <xf numFmtId="0" fontId="8" fillId="6" borderId="22" applyNumberFormat="0" applyFont="0" applyAlignment="0" applyProtection="0"/>
    <xf numFmtId="0" fontId="20" fillId="18" borderId="23" applyNumberFormat="0" applyAlignment="0" applyProtection="0"/>
    <xf numFmtId="9" fontId="8" fillId="0" borderId="0" applyFont="0" applyFill="0" applyBorder="0" applyAlignment="0" applyProtection="0"/>
    <xf numFmtId="0" fontId="21" fillId="0" borderId="0" applyNumberFormat="0" applyFill="0" applyBorder="0" applyAlignment="0" applyProtection="0"/>
    <xf numFmtId="0" fontId="22" fillId="0" borderId="24" applyNumberFormat="0" applyFill="0" applyAlignment="0" applyProtection="0"/>
    <xf numFmtId="166" fontId="9" fillId="0" borderId="0" applyFont="0" applyFill="0" applyBorder="0" applyAlignment="0" applyProtection="0"/>
    <xf numFmtId="0" fontId="23" fillId="0" borderId="0" applyNumberFormat="0" applyFill="0" applyBorder="0" applyAlignment="0" applyProtection="0"/>
    <xf numFmtId="0" fontId="28" fillId="0" borderId="0" applyNumberFormat="0" applyFill="0" applyBorder="0" applyAlignment="0" applyProtection="0">
      <alignment vertical="top"/>
      <protection locked="0"/>
    </xf>
  </cellStyleXfs>
  <cellXfs count="419">
    <xf numFmtId="0" fontId="0" fillId="0" borderId="0" xfId="0"/>
    <xf numFmtId="0" fontId="1" fillId="0" borderId="0" xfId="1"/>
    <xf numFmtId="0" fontId="1" fillId="2" borderId="9" xfId="1" applyFill="1" applyBorder="1" applyAlignment="1">
      <alignment vertical="top" wrapText="1"/>
    </xf>
    <xf numFmtId="0" fontId="1" fillId="2" borderId="9" xfId="1" applyFill="1" applyBorder="1" applyAlignment="1">
      <alignment horizontal="center" vertical="center" wrapText="1"/>
    </xf>
    <xf numFmtId="0" fontId="0" fillId="0" borderId="0" xfId="0" applyAlignment="1">
      <alignment horizontal="center"/>
    </xf>
    <xf numFmtId="0" fontId="26" fillId="0" borderId="9" xfId="0" applyFont="1" applyBorder="1" applyAlignment="1" applyProtection="1">
      <alignment horizontal="center" vertical="center" wrapText="1"/>
      <protection locked="0"/>
    </xf>
    <xf numFmtId="0" fontId="25" fillId="22" borderId="9" xfId="0" applyFont="1" applyFill="1" applyBorder="1" applyAlignment="1">
      <alignment horizontal="left" vertical="top"/>
    </xf>
    <xf numFmtId="0" fontId="25" fillId="21" borderId="2" xfId="0" applyFont="1" applyFill="1" applyBorder="1" applyAlignment="1">
      <alignment horizontal="center" vertical="center" wrapText="1"/>
    </xf>
    <xf numFmtId="0" fontId="25" fillId="21" borderId="2" xfId="0" applyFont="1" applyFill="1" applyBorder="1" applyAlignment="1">
      <alignment vertical="center"/>
    </xf>
    <xf numFmtId="0" fontId="26" fillId="22" borderId="9" xfId="0" applyFont="1" applyFill="1" applyBorder="1" applyAlignment="1">
      <alignment vertical="center" wrapText="1"/>
    </xf>
    <xf numFmtId="0" fontId="24" fillId="21" borderId="5" xfId="0" applyFont="1" applyFill="1" applyBorder="1"/>
    <xf numFmtId="0" fontId="24" fillId="21" borderId="4" xfId="0" applyFont="1" applyFill="1" applyBorder="1"/>
    <xf numFmtId="168" fontId="24" fillId="21" borderId="15" xfId="0" applyNumberFormat="1" applyFont="1" applyFill="1" applyBorder="1"/>
    <xf numFmtId="1" fontId="25" fillId="23" borderId="9" xfId="0" applyNumberFormat="1" applyFont="1" applyFill="1" applyBorder="1" applyProtection="1">
      <protection locked="0"/>
    </xf>
    <xf numFmtId="168" fontId="26" fillId="21" borderId="15" xfId="0" applyNumberFormat="1" applyFont="1" applyFill="1" applyBorder="1"/>
    <xf numFmtId="168" fontId="25" fillId="21" borderId="10" xfId="0" applyNumberFormat="1" applyFont="1" applyFill="1" applyBorder="1" applyAlignment="1">
      <alignment wrapText="1"/>
    </xf>
    <xf numFmtId="168" fontId="25" fillId="21" borderId="10" xfId="0" applyNumberFormat="1" applyFont="1" applyFill="1" applyBorder="1"/>
    <xf numFmtId="49" fontId="25" fillId="23" borderId="9" xfId="0" applyNumberFormat="1" applyFont="1" applyFill="1" applyBorder="1" applyAlignment="1" applyProtection="1">
      <alignment horizontal="center" vertical="center" wrapText="1"/>
      <protection locked="0"/>
    </xf>
    <xf numFmtId="0" fontId="24" fillId="2" borderId="12" xfId="0" applyFont="1" applyFill="1" applyBorder="1"/>
    <xf numFmtId="0" fontId="24" fillId="2" borderId="12" xfId="0" applyFont="1" applyFill="1" applyBorder="1" applyAlignment="1">
      <alignment horizontal="center"/>
    </xf>
    <xf numFmtId="0" fontId="0" fillId="0" borderId="9" xfId="0" applyBorder="1"/>
    <xf numFmtId="0" fontId="1" fillId="0" borderId="9" xfId="1" applyBorder="1"/>
    <xf numFmtId="0" fontId="1" fillId="0" borderId="0" xfId="1" applyAlignment="1">
      <alignment wrapText="1"/>
    </xf>
    <xf numFmtId="0" fontId="26" fillId="22" borderId="9" xfId="0" applyFont="1" applyFill="1" applyBorder="1" applyAlignment="1">
      <alignment horizontal="center" vertical="center" wrapText="1"/>
    </xf>
    <xf numFmtId="0" fontId="1" fillId="2" borderId="13" xfId="1" applyFill="1" applyBorder="1" applyAlignment="1">
      <alignment horizontal="center" vertical="center" wrapText="1"/>
    </xf>
    <xf numFmtId="0" fontId="1" fillId="2" borderId="13" xfId="1" applyFill="1" applyBorder="1" applyAlignment="1">
      <alignment horizontal="left" vertical="center" wrapText="1"/>
    </xf>
    <xf numFmtId="0" fontId="1" fillId="2" borderId="8" xfId="1" applyFill="1" applyBorder="1" applyAlignment="1">
      <alignment vertical="top" wrapText="1"/>
    </xf>
    <xf numFmtId="0" fontId="1" fillId="2" borderId="13" xfId="1" applyFill="1" applyBorder="1" applyAlignment="1">
      <alignment vertical="center" wrapText="1"/>
    </xf>
    <xf numFmtId="0" fontId="1" fillId="2" borderId="6" xfId="1" applyFill="1" applyBorder="1" applyAlignment="1">
      <alignment horizontal="center" vertical="center" wrapText="1"/>
    </xf>
    <xf numFmtId="0" fontId="1" fillId="0" borderId="9" xfId="1" applyBorder="1" applyAlignment="1">
      <alignment wrapText="1"/>
    </xf>
    <xf numFmtId="0" fontId="31" fillId="0" borderId="0" xfId="1" applyFont="1"/>
    <xf numFmtId="0" fontId="1" fillId="0" borderId="3" xfId="0" applyFont="1" applyBorder="1"/>
    <xf numFmtId="0" fontId="1" fillId="0" borderId="11" xfId="0" applyFont="1" applyBorder="1"/>
    <xf numFmtId="0" fontId="1" fillId="0" borderId="11" xfId="0" applyFont="1" applyBorder="1" applyAlignment="1">
      <alignment wrapText="1"/>
    </xf>
    <xf numFmtId="0" fontId="24" fillId="21" borderId="9" xfId="0" applyFont="1" applyFill="1" applyBorder="1"/>
    <xf numFmtId="0" fontId="1" fillId="2" borderId="9" xfId="1" applyFill="1" applyBorder="1" applyAlignment="1">
      <alignment vertical="center" wrapText="1"/>
    </xf>
    <xf numFmtId="0" fontId="1" fillId="0" borderId="9" xfId="0" applyFont="1" applyBorder="1"/>
    <xf numFmtId="0" fontId="1" fillId="0" borderId="9" xfId="0" applyFont="1" applyBorder="1" applyAlignment="1">
      <alignment wrapText="1"/>
    </xf>
    <xf numFmtId="169" fontId="36" fillId="0" borderId="9" xfId="0" applyNumberFormat="1" applyFont="1" applyBorder="1" applyAlignment="1" applyProtection="1">
      <alignment vertical="center" wrapText="1"/>
      <protection locked="0"/>
    </xf>
    <xf numFmtId="2" fontId="36" fillId="0" borderId="9" xfId="0" applyNumberFormat="1" applyFont="1" applyBorder="1" applyAlignment="1">
      <alignment vertical="center"/>
    </xf>
    <xf numFmtId="169" fontId="36" fillId="25" borderId="9" xfId="0" applyNumberFormat="1" applyFont="1" applyFill="1" applyBorder="1" applyAlignment="1" applyProtection="1">
      <alignment vertical="center" wrapText="1"/>
      <protection locked="0"/>
    </xf>
    <xf numFmtId="49" fontId="25" fillId="23" borderId="10" xfId="0" applyNumberFormat="1" applyFont="1" applyFill="1" applyBorder="1" applyAlignment="1" applyProtection="1">
      <alignment vertical="center" wrapText="1"/>
      <protection locked="0"/>
    </xf>
    <xf numFmtId="49" fontId="25" fillId="23" borderId="15" xfId="0" applyNumberFormat="1" applyFont="1" applyFill="1" applyBorder="1" applyAlignment="1" applyProtection="1">
      <alignment vertical="center" wrapText="1"/>
      <protection locked="0"/>
    </xf>
    <xf numFmtId="49" fontId="25" fillId="23" borderId="14" xfId="0" applyNumberFormat="1" applyFont="1" applyFill="1" applyBorder="1" applyAlignment="1" applyProtection="1">
      <alignment vertical="center" wrapText="1"/>
      <protection locked="0"/>
    </xf>
    <xf numFmtId="0" fontId="26" fillId="22" borderId="9" xfId="0" applyFont="1" applyFill="1" applyBorder="1" applyAlignment="1">
      <alignment horizontal="left" vertical="center" wrapText="1"/>
    </xf>
    <xf numFmtId="0" fontId="0" fillId="22" borderId="0" xfId="0" applyFill="1"/>
    <xf numFmtId="0" fontId="0" fillId="24" borderId="9" xfId="0" applyFill="1" applyBorder="1" applyAlignment="1">
      <alignment horizontal="center"/>
    </xf>
    <xf numFmtId="0" fontId="0" fillId="25" borderId="9" xfId="0" applyFill="1" applyBorder="1" applyAlignment="1">
      <alignment horizontal="center"/>
    </xf>
    <xf numFmtId="0" fontId="25" fillId="21" borderId="28" xfId="0" applyFont="1" applyFill="1" applyBorder="1" applyAlignment="1">
      <alignment vertical="center"/>
    </xf>
    <xf numFmtId="0" fontId="25" fillId="21" borderId="29" xfId="0" applyFont="1" applyFill="1" applyBorder="1" applyAlignment="1">
      <alignment vertical="center"/>
    </xf>
    <xf numFmtId="0" fontId="24" fillId="21" borderId="30" xfId="0" applyFont="1" applyFill="1" applyBorder="1" applyAlignment="1">
      <alignment horizontal="center"/>
    </xf>
    <xf numFmtId="0" fontId="24" fillId="21" borderId="31" xfId="0" applyFont="1" applyFill="1" applyBorder="1" applyAlignment="1">
      <alignment horizontal="center"/>
    </xf>
    <xf numFmtId="0" fontId="24" fillId="21" borderId="32" xfId="0" applyFont="1" applyFill="1" applyBorder="1" applyAlignment="1">
      <alignment horizontal="center"/>
    </xf>
    <xf numFmtId="0" fontId="24" fillId="21" borderId="33" xfId="0" applyFont="1" applyFill="1" applyBorder="1" applyAlignment="1">
      <alignment horizontal="center"/>
    </xf>
    <xf numFmtId="0" fontId="24" fillId="21" borderId="38" xfId="0" applyFont="1" applyFill="1" applyBorder="1" applyAlignment="1">
      <alignment horizontal="center"/>
    </xf>
    <xf numFmtId="0" fontId="24" fillId="21" borderId="42" xfId="0" applyFont="1" applyFill="1" applyBorder="1" applyAlignment="1">
      <alignment horizontal="center"/>
    </xf>
    <xf numFmtId="0" fontId="24" fillId="21" borderId="48" xfId="0" applyFont="1" applyFill="1" applyBorder="1" applyAlignment="1">
      <alignment horizontal="center"/>
    </xf>
    <xf numFmtId="0" fontId="24" fillId="21" borderId="49" xfId="0" applyFont="1" applyFill="1" applyBorder="1"/>
    <xf numFmtId="0" fontId="24" fillId="21" borderId="48" xfId="0" applyFont="1" applyFill="1" applyBorder="1"/>
    <xf numFmtId="49" fontId="25" fillId="21" borderId="47" xfId="0" applyNumberFormat="1" applyFont="1" applyFill="1" applyBorder="1" applyAlignment="1">
      <alignment horizontal="center" vertical="center" wrapText="1"/>
    </xf>
    <xf numFmtId="49" fontId="25" fillId="24" borderId="47" xfId="0" applyNumberFormat="1" applyFont="1" applyFill="1" applyBorder="1" applyProtection="1">
      <protection locked="0"/>
    </xf>
    <xf numFmtId="49" fontId="25" fillId="24" borderId="47" xfId="0" applyNumberFormat="1" applyFont="1" applyFill="1" applyBorder="1" applyAlignment="1" applyProtection="1">
      <alignment vertical="center" wrapText="1"/>
      <protection locked="0"/>
    </xf>
    <xf numFmtId="168" fontId="24" fillId="21" borderId="47" xfId="0" applyNumberFormat="1" applyFont="1" applyFill="1" applyBorder="1"/>
    <xf numFmtId="0" fontId="26" fillId="2" borderId="35" xfId="0" applyFont="1" applyFill="1" applyBorder="1" applyAlignment="1">
      <alignment horizontal="left" vertical="center" wrapText="1"/>
    </xf>
    <xf numFmtId="4" fontId="25" fillId="22" borderId="35" xfId="0" applyNumberFormat="1" applyFont="1" applyFill="1" applyBorder="1" applyAlignment="1" applyProtection="1">
      <alignment horizontal="right" vertical="center" wrapText="1"/>
      <protection locked="0"/>
    </xf>
    <xf numFmtId="0" fontId="35" fillId="28" borderId="13" xfId="0" applyFont="1" applyFill="1" applyBorder="1" applyAlignment="1">
      <alignment vertical="center" wrapText="1"/>
    </xf>
    <xf numFmtId="169" fontId="36" fillId="0" borderId="10" xfId="0" applyNumberFormat="1" applyFont="1" applyBorder="1" applyAlignment="1" applyProtection="1">
      <alignment vertical="center" wrapText="1"/>
      <protection locked="0"/>
    </xf>
    <xf numFmtId="169" fontId="36" fillId="25" borderId="10" xfId="0" applyNumberFormat="1" applyFont="1" applyFill="1" applyBorder="1" applyAlignment="1" applyProtection="1">
      <alignment vertical="center" wrapText="1"/>
      <protection locked="0"/>
    </xf>
    <xf numFmtId="0" fontId="36" fillId="27" borderId="58" xfId="0" applyFont="1" applyFill="1" applyBorder="1" applyAlignment="1">
      <alignment horizontal="center"/>
    </xf>
    <xf numFmtId="0" fontId="36" fillId="27" borderId="59" xfId="0" applyFont="1" applyFill="1" applyBorder="1" applyAlignment="1">
      <alignment horizontal="center"/>
    </xf>
    <xf numFmtId="0" fontId="37" fillId="24" borderId="62"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3" xfId="0" applyFont="1" applyFill="1" applyBorder="1" applyAlignment="1">
      <alignment vertical="center" wrapText="1"/>
    </xf>
    <xf numFmtId="2" fontId="1" fillId="0" borderId="9" xfId="1" applyNumberFormat="1" applyBorder="1"/>
    <xf numFmtId="169" fontId="0" fillId="0" borderId="0" xfId="0" applyNumberFormat="1"/>
    <xf numFmtId="4" fontId="0" fillId="0" borderId="0" xfId="0" applyNumberFormat="1"/>
    <xf numFmtId="0" fontId="1" fillId="0" borderId="14" xfId="1" applyBorder="1" applyAlignment="1">
      <alignment vertical="top"/>
    </xf>
    <xf numFmtId="0" fontId="1" fillId="0" borderId="9" xfId="1" applyBorder="1" applyAlignment="1">
      <alignment vertical="top" wrapText="1"/>
    </xf>
    <xf numFmtId="0" fontId="1" fillId="0" borderId="9" xfId="1" applyBorder="1" applyAlignment="1">
      <alignment vertical="top"/>
    </xf>
    <xf numFmtId="0" fontId="45" fillId="0" borderId="9" xfId="1" applyFont="1" applyBorder="1" applyAlignment="1">
      <alignment vertical="top"/>
    </xf>
    <xf numFmtId="14" fontId="45" fillId="0" borderId="9" xfId="1" applyNumberFormat="1" applyFont="1" applyBorder="1" applyAlignment="1">
      <alignment vertical="top"/>
    </xf>
    <xf numFmtId="0" fontId="45" fillId="0" borderId="9" xfId="1" applyFont="1" applyBorder="1" applyAlignment="1">
      <alignment vertical="top" wrapText="1"/>
    </xf>
    <xf numFmtId="2" fontId="1" fillId="0" borderId="9" xfId="1" applyNumberFormat="1" applyBorder="1" applyAlignment="1">
      <alignment vertical="top"/>
    </xf>
    <xf numFmtId="0" fontId="1" fillId="0" borderId="10" xfId="1" applyBorder="1" applyAlignment="1">
      <alignment vertical="top"/>
    </xf>
    <xf numFmtId="0" fontId="36" fillId="0" borderId="0" xfId="0" applyFont="1" applyAlignment="1" applyProtection="1">
      <alignment horizontal="center" vertical="center" wrapText="1"/>
      <protection locked="0"/>
    </xf>
    <xf numFmtId="0" fontId="47" fillId="31" borderId="59" xfId="0" applyFont="1" applyFill="1" applyBorder="1" applyAlignment="1">
      <alignment vertical="center" wrapText="1"/>
    </xf>
    <xf numFmtId="0" fontId="1" fillId="0" borderId="3" xfId="1" applyBorder="1" applyAlignment="1">
      <alignment vertical="top"/>
    </xf>
    <xf numFmtId="0" fontId="47" fillId="31" borderId="9" xfId="0" applyFont="1" applyFill="1" applyBorder="1" applyAlignment="1">
      <alignment vertical="center" wrapText="1"/>
    </xf>
    <xf numFmtId="0" fontId="1" fillId="0" borderId="11" xfId="1" applyBorder="1" applyAlignment="1">
      <alignment vertical="top"/>
    </xf>
    <xf numFmtId="0" fontId="1" fillId="0" borderId="11" xfId="1" applyBorder="1" applyAlignment="1">
      <alignment vertical="top" wrapText="1"/>
    </xf>
    <xf numFmtId="0" fontId="45" fillId="0" borderId="11" xfId="1" applyFont="1" applyBorder="1" applyAlignment="1">
      <alignment vertical="top"/>
    </xf>
    <xf numFmtId="14" fontId="45" fillId="0" borderId="11" xfId="1" applyNumberFormat="1" applyFont="1" applyBorder="1" applyAlignment="1">
      <alignment vertical="top"/>
    </xf>
    <xf numFmtId="0" fontId="45" fillId="0" borderId="11" xfId="1" applyFont="1" applyBorder="1" applyAlignment="1">
      <alignment vertical="top" wrapText="1"/>
    </xf>
    <xf numFmtId="2" fontId="1" fillId="0" borderId="11" xfId="1" applyNumberFormat="1" applyBorder="1" applyAlignment="1">
      <alignment vertical="top"/>
    </xf>
    <xf numFmtId="0" fontId="1" fillId="0" borderId="1" xfId="1" applyBorder="1" applyAlignment="1">
      <alignment vertical="top"/>
    </xf>
    <xf numFmtId="43" fontId="1" fillId="0" borderId="9" xfId="0" applyNumberFormat="1" applyFont="1" applyBorder="1" applyAlignment="1">
      <alignment vertical="top"/>
    </xf>
    <xf numFmtId="43" fontId="1" fillId="0" borderId="11" xfId="0" applyNumberFormat="1" applyFont="1" applyBorder="1"/>
    <xf numFmtId="43" fontId="1" fillId="0" borderId="1" xfId="0" applyNumberFormat="1" applyFont="1" applyBorder="1"/>
    <xf numFmtId="43" fontId="1" fillId="33" borderId="11" xfId="0" applyNumberFormat="1" applyFont="1" applyFill="1" applyBorder="1"/>
    <xf numFmtId="0" fontId="24" fillId="21" borderId="49" xfId="0" applyFont="1" applyFill="1" applyBorder="1" applyAlignment="1">
      <alignment horizontal="center"/>
    </xf>
    <xf numFmtId="169" fontId="35" fillId="0" borderId="9" xfId="0" applyNumberFormat="1" applyFont="1" applyBorder="1" applyAlignment="1">
      <alignment vertical="center" wrapText="1"/>
    </xf>
    <xf numFmtId="4" fontId="36" fillId="0" borderId="9" xfId="0" applyNumberFormat="1" applyFont="1" applyBorder="1" applyAlignment="1" applyProtection="1">
      <alignment vertical="center" wrapText="1"/>
      <protection locked="0"/>
    </xf>
    <xf numFmtId="4" fontId="36" fillId="0" borderId="9" xfId="0" applyNumberFormat="1" applyFont="1" applyBorder="1" applyAlignment="1">
      <alignment vertical="center"/>
    </xf>
    <xf numFmtId="2" fontId="35" fillId="0" borderId="9" xfId="0" applyNumberFormat="1" applyFont="1" applyBorder="1" applyAlignment="1">
      <alignment vertical="center" wrapText="1"/>
    </xf>
    <xf numFmtId="0" fontId="36" fillId="0" borderId="13" xfId="0" applyFont="1" applyBorder="1" applyAlignment="1" applyProtection="1">
      <alignment horizontal="center" vertical="center" wrapText="1"/>
      <protection locked="0"/>
    </xf>
    <xf numFmtId="0" fontId="36" fillId="0" borderId="6" xfId="0" applyFont="1" applyBorder="1" applyAlignment="1" applyProtection="1">
      <alignment horizontal="center" vertical="center" wrapText="1"/>
      <protection locked="0"/>
    </xf>
    <xf numFmtId="4" fontId="36" fillId="0" borderId="10" xfId="0" applyNumberFormat="1" applyFont="1" applyBorder="1" applyAlignment="1" applyProtection="1">
      <alignment vertical="center" wrapText="1"/>
      <protection locked="0"/>
    </xf>
    <xf numFmtId="169" fontId="35" fillId="34" borderId="9" xfId="0" applyNumberFormat="1" applyFont="1" applyFill="1" applyBorder="1" applyAlignment="1">
      <alignment vertical="center" wrapText="1"/>
    </xf>
    <xf numFmtId="0" fontId="25" fillId="22" borderId="10" xfId="0" applyFont="1" applyFill="1" applyBorder="1" applyAlignment="1">
      <alignment horizontal="left" vertical="top" wrapText="1"/>
    </xf>
    <xf numFmtId="0" fontId="25" fillId="22" borderId="15" xfId="0" applyFont="1" applyFill="1" applyBorder="1" applyAlignment="1">
      <alignment horizontal="left" vertical="top" wrapText="1"/>
    </xf>
    <xf numFmtId="0" fontId="25" fillId="22" borderId="14" xfId="0" applyFont="1" applyFill="1" applyBorder="1" applyAlignment="1">
      <alignment horizontal="left" vertical="top" wrapText="1"/>
    </xf>
    <xf numFmtId="0" fontId="26" fillId="22" borderId="10" xfId="0" applyFont="1" applyFill="1" applyBorder="1" applyAlignment="1">
      <alignment horizontal="center" vertical="center" wrapText="1"/>
    </xf>
    <xf numFmtId="0" fontId="26" fillId="22" borderId="15" xfId="0" applyFont="1" applyFill="1" applyBorder="1" applyAlignment="1">
      <alignment horizontal="center" vertical="center" wrapText="1"/>
    </xf>
    <xf numFmtId="0" fontId="26" fillId="22" borderId="14"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4" fontId="25" fillId="22" borderId="34" xfId="0" applyNumberFormat="1" applyFont="1" applyFill="1" applyBorder="1" applyAlignment="1">
      <alignment horizontal="center" vertical="center" wrapText="1"/>
    </xf>
    <xf numFmtId="4" fontId="25" fillId="22" borderId="35" xfId="0" applyNumberFormat="1" applyFont="1" applyFill="1" applyBorder="1" applyAlignment="1">
      <alignment horizontal="center" vertical="center" wrapText="1"/>
    </xf>
    <xf numFmtId="4" fontId="25" fillId="22" borderId="36" xfId="0" applyNumberFormat="1" applyFont="1" applyFill="1" applyBorder="1" applyAlignment="1">
      <alignment horizontal="center" vertical="center" wrapText="1"/>
    </xf>
    <xf numFmtId="4" fontId="25" fillId="22" borderId="10" xfId="0" applyNumberFormat="1" applyFont="1" applyFill="1" applyBorder="1" applyAlignment="1" applyProtection="1">
      <alignment horizontal="center" vertical="center" wrapText="1"/>
      <protection locked="0"/>
    </xf>
    <xf numFmtId="4" fontId="25" fillId="22" borderId="15" xfId="0" applyNumberFormat="1" applyFont="1" applyFill="1" applyBorder="1" applyAlignment="1" applyProtection="1">
      <alignment horizontal="center" vertical="center" wrapText="1"/>
      <protection locked="0"/>
    </xf>
    <xf numFmtId="4" fontId="25" fillId="22" borderId="14" xfId="0" applyNumberFormat="1" applyFont="1" applyFill="1" applyBorder="1" applyAlignment="1" applyProtection="1">
      <alignment horizontal="center" vertical="center" wrapText="1"/>
      <protection locked="0"/>
    </xf>
    <xf numFmtId="0" fontId="26" fillId="22" borderId="10" xfId="0" applyFont="1" applyFill="1" applyBorder="1" applyAlignment="1">
      <alignment horizontal="left" vertical="center" wrapText="1"/>
    </xf>
    <xf numFmtId="0" fontId="26" fillId="22" borderId="15" xfId="0" applyFont="1" applyFill="1" applyBorder="1" applyAlignment="1">
      <alignment horizontal="left" vertical="center" wrapText="1"/>
    </xf>
    <xf numFmtId="0" fontId="26" fillId="22" borderId="14" xfId="0" applyFont="1" applyFill="1" applyBorder="1" applyAlignment="1">
      <alignment horizontal="left" vertical="center" wrapText="1"/>
    </xf>
    <xf numFmtId="2" fontId="25" fillId="0" borderId="10" xfId="0" applyNumberFormat="1" applyFont="1" applyBorder="1" applyAlignment="1">
      <alignment horizontal="center" vertical="top" wrapText="1"/>
    </xf>
    <xf numFmtId="2" fontId="25" fillId="0" borderId="15" xfId="0" applyNumberFormat="1" applyFont="1" applyBorder="1" applyAlignment="1">
      <alignment horizontal="center" vertical="top" wrapText="1"/>
    </xf>
    <xf numFmtId="2" fontId="25" fillId="0" borderId="14" xfId="0" applyNumberFormat="1" applyFont="1" applyBorder="1" applyAlignment="1">
      <alignment horizontal="center" vertical="top" wrapText="1"/>
    </xf>
    <xf numFmtId="0" fontId="24" fillId="21" borderId="45" xfId="0" applyFont="1" applyFill="1" applyBorder="1" applyAlignment="1">
      <alignment horizontal="center"/>
    </xf>
    <xf numFmtId="0" fontId="24" fillId="21" borderId="48" xfId="0" applyFont="1" applyFill="1" applyBorder="1" applyAlignment="1">
      <alignment horizontal="center"/>
    </xf>
    <xf numFmtId="0" fontId="24" fillId="21" borderId="29" xfId="0" applyFont="1" applyFill="1" applyBorder="1" applyAlignment="1">
      <alignment horizontal="center"/>
    </xf>
    <xf numFmtId="2" fontId="25" fillId="0" borderId="9" xfId="0" applyNumberFormat="1" applyFont="1" applyBorder="1" applyAlignment="1" applyProtection="1">
      <alignment horizontal="center" vertical="center" wrapText="1"/>
      <protection locked="0"/>
    </xf>
    <xf numFmtId="49" fontId="26" fillId="22" borderId="10" xfId="0" applyNumberFormat="1" applyFont="1" applyFill="1" applyBorder="1" applyAlignment="1">
      <alignment horizontal="left" vertical="center" wrapText="1"/>
    </xf>
    <xf numFmtId="49" fontId="26" fillId="22" borderId="15" xfId="0" applyNumberFormat="1" applyFont="1" applyFill="1" applyBorder="1" applyAlignment="1">
      <alignment horizontal="left" vertical="center" wrapText="1"/>
    </xf>
    <xf numFmtId="49" fontId="26" fillId="22" borderId="14" xfId="0" applyNumberFormat="1" applyFont="1" applyFill="1" applyBorder="1" applyAlignment="1">
      <alignment horizontal="left" vertical="center" wrapText="1"/>
    </xf>
    <xf numFmtId="0" fontId="26" fillId="25" borderId="34" xfId="0" applyFont="1" applyFill="1" applyBorder="1" applyAlignment="1">
      <alignment horizontal="center" vertical="center" wrapText="1"/>
    </xf>
    <xf numFmtId="0" fontId="26" fillId="25" borderId="35" xfId="0" applyFont="1" applyFill="1" applyBorder="1" applyAlignment="1">
      <alignment horizontal="center" vertical="center" wrapText="1"/>
    </xf>
    <xf numFmtId="0" fontId="26" fillId="25" borderId="36" xfId="0" applyFont="1" applyFill="1" applyBorder="1" applyAlignment="1">
      <alignment horizontal="center" vertical="center" wrapText="1"/>
    </xf>
    <xf numFmtId="0" fontId="25" fillId="21" borderId="54" xfId="0" applyFont="1" applyFill="1" applyBorder="1" applyAlignment="1">
      <alignment horizontal="left" vertical="top"/>
    </xf>
    <xf numFmtId="0" fontId="44" fillId="21" borderId="55" xfId="0" applyFont="1" applyFill="1" applyBorder="1" applyAlignment="1">
      <alignment horizontal="left" vertical="top"/>
    </xf>
    <xf numFmtId="0" fontId="44" fillId="21" borderId="56" xfId="0" applyFont="1" applyFill="1" applyBorder="1" applyAlignment="1">
      <alignment horizontal="left" vertical="top"/>
    </xf>
    <xf numFmtId="0" fontId="24" fillId="21" borderId="42" xfId="0" applyFont="1" applyFill="1" applyBorder="1" applyAlignment="1">
      <alignment horizontal="center"/>
    </xf>
    <xf numFmtId="0" fontId="24" fillId="21" borderId="53" xfId="0" applyFont="1" applyFill="1" applyBorder="1" applyAlignment="1">
      <alignment horizontal="center"/>
    </xf>
    <xf numFmtId="0" fontId="26" fillId="0" borderId="6" xfId="0" applyFont="1" applyBorder="1" applyAlignment="1">
      <alignment horizontal="center" vertical="center" wrapText="1"/>
    </xf>
    <xf numFmtId="0" fontId="0" fillId="0" borderId="7" xfId="0" applyBorder="1"/>
    <xf numFmtId="0" fontId="0" fillId="0" borderId="8" xfId="0" applyBorder="1"/>
    <xf numFmtId="0" fontId="24" fillId="21" borderId="43" xfId="0" applyFont="1" applyFill="1" applyBorder="1" applyAlignment="1">
      <alignment horizontal="center"/>
    </xf>
    <xf numFmtId="0" fontId="26" fillId="21" borderId="10" xfId="0" applyFont="1" applyFill="1" applyBorder="1" applyAlignment="1">
      <alignment horizontal="center" vertical="center"/>
    </xf>
    <xf numFmtId="0" fontId="0" fillId="0" borderId="15" xfId="0" applyBorder="1"/>
    <xf numFmtId="0" fontId="0" fillId="0" borderId="14" xfId="0" applyBorder="1"/>
    <xf numFmtId="0" fontId="26" fillId="21" borderId="10" xfId="0" applyFont="1" applyFill="1" applyBorder="1" applyAlignment="1">
      <alignment horizontal="center" vertical="center" wrapText="1"/>
    </xf>
    <xf numFmtId="2" fontId="25" fillId="0" borderId="10" xfId="0" applyNumberFormat="1" applyFont="1" applyBorder="1" applyAlignment="1" applyProtection="1">
      <alignment horizontal="center" vertical="center" wrapText="1"/>
      <protection locked="0"/>
    </xf>
    <xf numFmtId="2" fontId="25" fillId="0" borderId="15" xfId="0" applyNumberFormat="1" applyFont="1" applyBorder="1" applyAlignment="1" applyProtection="1">
      <alignment horizontal="center" vertical="center" wrapText="1"/>
      <protection locked="0"/>
    </xf>
    <xf numFmtId="2" fontId="25" fillId="0" borderId="14" xfId="0" applyNumberFormat="1" applyFont="1" applyBorder="1" applyAlignment="1" applyProtection="1">
      <alignment horizontal="center" vertical="center" wrapText="1"/>
      <protection locked="0"/>
    </xf>
    <xf numFmtId="4" fontId="25" fillId="22" borderId="34" xfId="0" applyNumberFormat="1" applyFont="1" applyFill="1" applyBorder="1" applyAlignment="1" applyProtection="1">
      <alignment horizontal="right" vertical="center" wrapText="1"/>
      <protection locked="0"/>
    </xf>
    <xf numFmtId="4" fontId="25" fillId="22" borderId="36" xfId="0" applyNumberFormat="1" applyFont="1" applyFill="1" applyBorder="1" applyAlignment="1" applyProtection="1">
      <alignment horizontal="right" vertical="center" wrapText="1"/>
      <protection locked="0"/>
    </xf>
    <xf numFmtId="0" fontId="24" fillId="21" borderId="46" xfId="0" applyFont="1" applyFill="1" applyBorder="1" applyAlignment="1">
      <alignment horizontal="center"/>
    </xf>
    <xf numFmtId="0" fontId="24" fillId="21" borderId="47" xfId="0" applyFont="1" applyFill="1" applyBorder="1" applyAlignment="1">
      <alignment horizontal="center"/>
    </xf>
    <xf numFmtId="0" fontId="24" fillId="21" borderId="51" xfId="0" applyFont="1" applyFill="1" applyBorder="1" applyAlignment="1">
      <alignment horizontal="center"/>
    </xf>
    <xf numFmtId="4" fontId="25" fillId="22" borderId="10" xfId="0" applyNumberFormat="1" applyFont="1" applyFill="1" applyBorder="1" applyAlignment="1" applyProtection="1">
      <alignment horizontal="right" vertical="center" wrapText="1"/>
      <protection locked="0"/>
    </xf>
    <xf numFmtId="4" fontId="25" fillId="22" borderId="14" xfId="0" applyNumberFormat="1" applyFont="1" applyFill="1" applyBorder="1" applyAlignment="1" applyProtection="1">
      <alignment horizontal="right" vertical="center" wrapText="1"/>
      <protection locked="0"/>
    </xf>
    <xf numFmtId="0" fontId="18" fillId="21" borderId="33" xfId="0" applyFont="1" applyFill="1" applyBorder="1" applyAlignment="1">
      <alignment horizontal="left" vertical="center"/>
    </xf>
    <xf numFmtId="0" fontId="18" fillId="21" borderId="44" xfId="0" applyFont="1" applyFill="1" applyBorder="1" applyAlignment="1">
      <alignment horizontal="left" vertical="center"/>
    </xf>
    <xf numFmtId="0" fontId="18" fillId="21" borderId="38" xfId="0" applyFont="1" applyFill="1" applyBorder="1" applyAlignment="1">
      <alignment horizontal="left" vertical="center"/>
    </xf>
    <xf numFmtId="0" fontId="25" fillId="0" borderId="10" xfId="0" applyFont="1" applyBorder="1" applyAlignment="1" applyProtection="1">
      <alignment horizontal="center" vertical="center"/>
      <protection locked="0"/>
    </xf>
    <xf numFmtId="0" fontId="25" fillId="0" borderId="10" xfId="0" applyFont="1" applyBorder="1" applyAlignment="1" applyProtection="1">
      <alignment horizontal="center" vertical="center" wrapText="1"/>
      <protection locked="0"/>
    </xf>
    <xf numFmtId="0" fontId="0" fillId="0" borderId="15" xfId="0" applyBorder="1" applyAlignment="1">
      <alignment wrapText="1"/>
    </xf>
    <xf numFmtId="0" fontId="0" fillId="0" borderId="14" xfId="0" applyBorder="1" applyAlignment="1">
      <alignment wrapText="1"/>
    </xf>
    <xf numFmtId="164" fontId="25" fillId="0" borderId="10" xfId="0" applyNumberFormat="1" applyFont="1" applyBorder="1" applyAlignment="1" applyProtection="1">
      <alignment horizontal="center" vertical="center"/>
      <protection locked="0"/>
    </xf>
    <xf numFmtId="0" fontId="24" fillId="21" borderId="50" xfId="0" applyFont="1" applyFill="1" applyBorder="1" applyAlignment="1">
      <alignment horizontal="center"/>
    </xf>
    <xf numFmtId="0" fontId="24" fillId="21" borderId="35" xfId="0" applyFont="1" applyFill="1" applyBorder="1" applyAlignment="1">
      <alignment horizontal="center"/>
    </xf>
    <xf numFmtId="0" fontId="25" fillId="2" borderId="39" xfId="0" applyFont="1" applyFill="1" applyBorder="1" applyAlignment="1">
      <alignment horizontal="center" vertical="center"/>
    </xf>
    <xf numFmtId="0" fontId="0" fillId="0" borderId="0" xfId="0"/>
    <xf numFmtId="0" fontId="0" fillId="0" borderId="40" xfId="0" applyBorder="1"/>
    <xf numFmtId="0" fontId="0" fillId="0" borderId="41" xfId="0" applyBorder="1"/>
    <xf numFmtId="0" fontId="25" fillId="2" borderId="25" xfId="0" applyFont="1" applyFill="1" applyBorder="1" applyAlignment="1">
      <alignment horizontal="center" vertical="center"/>
    </xf>
    <xf numFmtId="0" fontId="25" fillId="2" borderId="26" xfId="0" applyFont="1" applyFill="1" applyBorder="1" applyAlignment="1">
      <alignment horizontal="center" vertical="center"/>
    </xf>
    <xf numFmtId="0" fontId="25" fillId="2" borderId="27" xfId="0" applyFont="1" applyFill="1" applyBorder="1" applyAlignment="1">
      <alignment horizontal="center" vertical="center"/>
    </xf>
    <xf numFmtId="0" fontId="25" fillId="21" borderId="15" xfId="0" applyFont="1" applyFill="1" applyBorder="1" applyAlignment="1">
      <alignment horizontal="center" vertical="center"/>
    </xf>
    <xf numFmtId="0" fontId="25" fillId="22" borderId="9" xfId="0" applyFont="1" applyFill="1" applyBorder="1" applyAlignment="1">
      <alignment horizontal="left" vertical="top" wrapText="1"/>
    </xf>
    <xf numFmtId="0" fontId="26" fillId="2" borderId="10"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14" xfId="0" applyFont="1" applyFill="1" applyBorder="1" applyAlignment="1">
      <alignment horizontal="center" vertical="center" wrapText="1"/>
    </xf>
    <xf numFmtId="2" fontId="25" fillId="34" borderId="10" xfId="0" applyNumberFormat="1" applyFont="1" applyFill="1" applyBorder="1" applyAlignment="1">
      <alignment horizontal="center" vertical="top" wrapText="1"/>
    </xf>
    <xf numFmtId="2" fontId="25" fillId="34" borderId="15" xfId="0" applyNumberFormat="1" applyFont="1" applyFill="1" applyBorder="1" applyAlignment="1">
      <alignment horizontal="center" vertical="top" wrapText="1"/>
    </xf>
    <xf numFmtId="2" fontId="25" fillId="34" borderId="14" xfId="0" applyNumberFormat="1" applyFont="1" applyFill="1" applyBorder="1" applyAlignment="1">
      <alignment horizontal="center" vertical="top" wrapText="1"/>
    </xf>
    <xf numFmtId="4" fontId="25" fillId="0" borderId="9" xfId="0" applyNumberFormat="1" applyFont="1" applyBorder="1" applyAlignment="1" applyProtection="1">
      <alignment horizontal="center" vertical="center" wrapText="1"/>
      <protection locked="0"/>
    </xf>
    <xf numFmtId="0" fontId="26" fillId="2" borderId="13" xfId="0" applyFont="1" applyFill="1" applyBorder="1" applyAlignment="1">
      <alignment horizontal="center" vertical="center" wrapText="1"/>
    </xf>
    <xf numFmtId="0" fontId="26" fillId="2" borderId="6" xfId="0" applyFont="1" applyFill="1" applyBorder="1" applyAlignment="1">
      <alignment horizontal="center" vertical="top" wrapText="1"/>
    </xf>
    <xf numFmtId="0" fontId="26" fillId="2" borderId="7" xfId="0" applyFont="1" applyFill="1" applyBorder="1" applyAlignment="1">
      <alignment horizontal="center" vertical="top" wrapText="1"/>
    </xf>
    <xf numFmtId="0" fontId="26" fillId="2" borderId="8" xfId="0" applyFont="1" applyFill="1" applyBorder="1" applyAlignment="1">
      <alignment horizontal="center" vertical="top" wrapText="1"/>
    </xf>
    <xf numFmtId="170" fontId="25" fillId="30" borderId="10" xfId="0" applyNumberFormat="1" applyFont="1" applyFill="1" applyBorder="1" applyAlignment="1" applyProtection="1">
      <alignment horizontal="right" vertical="center" wrapText="1"/>
      <protection locked="0"/>
    </xf>
    <xf numFmtId="170" fontId="25" fillId="30" borderId="14" xfId="0" applyNumberFormat="1" applyFont="1" applyFill="1" applyBorder="1" applyAlignment="1" applyProtection="1">
      <alignment horizontal="right" vertical="center" wrapText="1"/>
      <protection locked="0"/>
    </xf>
    <xf numFmtId="0" fontId="26" fillId="25" borderId="10" xfId="0" applyFont="1" applyFill="1" applyBorder="1" applyAlignment="1">
      <alignment horizontal="left" vertical="center" wrapText="1"/>
    </xf>
    <xf numFmtId="0" fontId="26" fillId="25" borderId="15" xfId="0" applyFont="1" applyFill="1" applyBorder="1" applyAlignment="1">
      <alignment horizontal="left" vertical="center" wrapText="1"/>
    </xf>
    <xf numFmtId="0" fontId="26" fillId="25" borderId="14" xfId="0" applyFont="1" applyFill="1" applyBorder="1" applyAlignment="1">
      <alignment horizontal="left" vertical="center" wrapText="1"/>
    </xf>
    <xf numFmtId="170" fontId="25" fillId="0" borderId="10" xfId="0" applyNumberFormat="1" applyFont="1" applyBorder="1" applyAlignment="1" applyProtection="1">
      <alignment horizontal="right" vertical="center" wrapText="1"/>
      <protection locked="0"/>
    </xf>
    <xf numFmtId="170" fontId="25" fillId="0" borderId="14" xfId="0" applyNumberFormat="1" applyFont="1" applyBorder="1" applyAlignment="1" applyProtection="1">
      <alignment horizontal="right" vertical="center" wrapText="1"/>
      <protection locked="0"/>
    </xf>
    <xf numFmtId="4" fontId="25" fillId="0" borderId="10" xfId="0" applyNumberFormat="1" applyFont="1" applyBorder="1" applyAlignment="1" applyProtection="1">
      <alignment horizontal="right" vertical="center" wrapText="1"/>
      <protection locked="0"/>
    </xf>
    <xf numFmtId="4" fontId="25" fillId="0" borderId="14" xfId="0" applyNumberFormat="1" applyFont="1" applyBorder="1" applyAlignment="1" applyProtection="1">
      <alignment horizontal="right" vertical="center" wrapText="1"/>
      <protection locked="0"/>
    </xf>
    <xf numFmtId="0" fontId="26" fillId="2" borderId="10" xfId="0" applyFont="1" applyFill="1" applyBorder="1" applyAlignment="1">
      <alignment horizontal="left" vertical="center" wrapText="1"/>
    </xf>
    <xf numFmtId="0" fontId="26" fillId="2" borderId="15"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0" fillId="25" borderId="15" xfId="0" applyFill="1" applyBorder="1" applyAlignment="1">
      <alignment horizontal="left" vertical="center" wrapText="1"/>
    </xf>
    <xf numFmtId="0" fontId="0" fillId="25" borderId="14" xfId="0" applyFill="1" applyBorder="1" applyAlignment="1">
      <alignment horizontal="left" vertical="center" wrapText="1"/>
    </xf>
    <xf numFmtId="0" fontId="0" fillId="0" borderId="14" xfId="0" applyBorder="1" applyAlignment="1">
      <alignment horizontal="righ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4" fontId="25" fillId="30" borderId="10" xfId="0" applyNumberFormat="1" applyFont="1" applyFill="1" applyBorder="1" applyAlignment="1" applyProtection="1">
      <alignment horizontal="right" vertical="center" wrapText="1"/>
      <protection locked="0"/>
    </xf>
    <xf numFmtId="4" fontId="25" fillId="30" borderId="14" xfId="0" applyNumberFormat="1" applyFont="1" applyFill="1" applyBorder="1" applyAlignment="1" applyProtection="1">
      <alignment horizontal="right" vertical="center" wrapText="1"/>
      <protection locked="0"/>
    </xf>
    <xf numFmtId="4" fontId="25" fillId="32" borderId="10" xfId="0" applyNumberFormat="1" applyFont="1" applyFill="1" applyBorder="1" applyAlignment="1" applyProtection="1">
      <alignment horizontal="right" vertical="center" wrapText="1"/>
      <protection locked="0"/>
    </xf>
    <xf numFmtId="4" fontId="25" fillId="32" borderId="14" xfId="0" applyNumberFormat="1" applyFont="1" applyFill="1" applyBorder="1" applyAlignment="1" applyProtection="1">
      <alignment horizontal="right" vertical="center" wrapText="1"/>
      <protection locked="0"/>
    </xf>
    <xf numFmtId="4" fontId="25" fillId="33" borderId="10" xfId="0" applyNumberFormat="1" applyFont="1" applyFill="1" applyBorder="1" applyAlignment="1" applyProtection="1">
      <alignment horizontal="right" vertical="center" wrapText="1"/>
      <protection locked="0"/>
    </xf>
    <xf numFmtId="4" fontId="25" fillId="33" borderId="14" xfId="0" applyNumberFormat="1" applyFont="1" applyFill="1" applyBorder="1" applyAlignment="1" applyProtection="1">
      <alignment horizontal="right" vertical="center" wrapText="1"/>
      <protection locked="0"/>
    </xf>
    <xf numFmtId="0" fontId="24" fillId="21" borderId="52" xfId="0" applyFont="1" applyFill="1" applyBorder="1" applyAlignment="1">
      <alignment horizontal="right" vertical="center"/>
    </xf>
    <xf numFmtId="0" fontId="24" fillId="21" borderId="15" xfId="0" applyFont="1" applyFill="1" applyBorder="1" applyAlignment="1">
      <alignment horizontal="right" vertical="center"/>
    </xf>
    <xf numFmtId="0" fontId="24" fillId="21" borderId="14" xfId="0" applyFont="1" applyFill="1" applyBorder="1" applyAlignment="1">
      <alignment horizontal="right" vertical="center"/>
    </xf>
    <xf numFmtId="3" fontId="25" fillId="0" borderId="10" xfId="0" applyNumberFormat="1"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4" fillId="21" borderId="50" xfId="0" applyFont="1" applyFill="1" applyBorder="1" applyAlignment="1">
      <alignment horizontal="right" vertical="center"/>
    </xf>
    <xf numFmtId="0" fontId="24" fillId="21" borderId="35" xfId="0" applyFont="1" applyFill="1" applyBorder="1" applyAlignment="1">
      <alignment horizontal="right" vertical="center"/>
    </xf>
    <xf numFmtId="0" fontId="24" fillId="21" borderId="36" xfId="0" applyFont="1" applyFill="1" applyBorder="1" applyAlignment="1">
      <alignment horizontal="right" vertical="center"/>
    </xf>
    <xf numFmtId="0" fontId="28" fillId="0" borderId="34" xfId="52" applyFill="1" applyBorder="1" applyAlignment="1" applyProtection="1">
      <alignment horizontal="center" vertical="center"/>
      <protection locked="0"/>
    </xf>
    <xf numFmtId="0" fontId="29" fillId="0" borderId="35" xfId="52" applyFont="1" applyFill="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49" fontId="25" fillId="2" borderId="39" xfId="0" applyNumberFormat="1" applyFont="1" applyFill="1" applyBorder="1" applyAlignment="1">
      <alignment horizontal="center" vertical="center"/>
    </xf>
    <xf numFmtId="49" fontId="25" fillId="2" borderId="40" xfId="0" applyNumberFormat="1" applyFont="1" applyFill="1" applyBorder="1" applyAlignment="1">
      <alignment horizontal="center" vertical="center"/>
    </xf>
    <xf numFmtId="49" fontId="25" fillId="2" borderId="41" xfId="0" applyNumberFormat="1" applyFont="1" applyFill="1" applyBorder="1" applyAlignment="1">
      <alignment horizontal="center" vertical="center"/>
    </xf>
    <xf numFmtId="0" fontId="26" fillId="2" borderId="6"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6" fillId="25" borderId="6" xfId="0" applyFont="1" applyFill="1" applyBorder="1" applyAlignment="1">
      <alignment horizontal="center" vertical="center" wrapText="1"/>
    </xf>
    <xf numFmtId="0" fontId="26" fillId="25" borderId="8" xfId="0" applyFont="1" applyFill="1" applyBorder="1" applyAlignment="1">
      <alignment horizontal="center" vertical="center" wrapText="1"/>
    </xf>
    <xf numFmtId="0" fontId="25" fillId="21" borderId="54" xfId="0" applyFont="1" applyFill="1" applyBorder="1" applyAlignment="1">
      <alignment horizontal="left" vertical="center"/>
    </xf>
    <xf numFmtId="0" fontId="25" fillId="21" borderId="55" xfId="0" applyFont="1" applyFill="1" applyBorder="1" applyAlignment="1">
      <alignment horizontal="left" vertical="center"/>
    </xf>
    <xf numFmtId="0" fontId="25" fillId="21" borderId="56" xfId="0" applyFont="1" applyFill="1" applyBorder="1" applyAlignment="1">
      <alignment horizontal="left" vertical="center"/>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4" fillId="21" borderId="49" xfId="0" applyFont="1" applyFill="1" applyBorder="1" applyAlignment="1">
      <alignment horizontal="center"/>
    </xf>
    <xf numFmtId="0" fontId="24" fillId="21" borderId="0" xfId="0" applyFont="1" applyFill="1" applyAlignment="1">
      <alignment horizontal="center"/>
    </xf>
    <xf numFmtId="0" fontId="25" fillId="21" borderId="54" xfId="0" applyFont="1" applyFill="1" applyBorder="1" applyAlignment="1">
      <alignment horizontal="left"/>
    </xf>
    <xf numFmtId="0" fontId="44" fillId="21" borderId="55" xfId="0" applyFont="1" applyFill="1" applyBorder="1" applyAlignment="1">
      <alignment horizontal="left"/>
    </xf>
    <xf numFmtId="0" fontId="44" fillId="21" borderId="56" xfId="0" applyFont="1" applyFill="1" applyBorder="1" applyAlignment="1">
      <alignment horizontal="left"/>
    </xf>
    <xf numFmtId="0" fontId="26" fillId="21" borderId="32" xfId="0" applyFont="1" applyFill="1" applyBorder="1" applyAlignment="1">
      <alignment horizontal="right" vertical="center" wrapText="1"/>
    </xf>
    <xf numFmtId="0" fontId="26" fillId="21" borderId="7" xfId="0" applyFont="1" applyFill="1" applyBorder="1" applyAlignment="1">
      <alignment horizontal="right" vertical="center" wrapText="1"/>
    </xf>
    <xf numFmtId="0" fontId="26" fillId="21" borderId="8" xfId="0" applyFont="1" applyFill="1" applyBorder="1" applyAlignment="1">
      <alignment horizontal="right" vertical="center" wrapText="1"/>
    </xf>
    <xf numFmtId="0" fontId="26" fillId="21" borderId="12" xfId="0" applyFont="1" applyFill="1" applyBorder="1" applyAlignment="1">
      <alignment horizontal="center" vertical="center" wrapText="1"/>
    </xf>
    <xf numFmtId="0" fontId="24" fillId="21" borderId="12" xfId="0" applyFont="1" applyFill="1" applyBorder="1" applyAlignment="1">
      <alignment horizontal="center" vertical="center" wrapText="1"/>
    </xf>
    <xf numFmtId="0" fontId="25" fillId="2" borderId="39"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25" fillId="2" borderId="41" xfId="0" applyFont="1" applyFill="1" applyBorder="1" applyAlignment="1">
      <alignment horizontal="center" vertical="center" wrapText="1"/>
    </xf>
    <xf numFmtId="0" fontId="25" fillId="21" borderId="52" xfId="0" applyFont="1" applyFill="1" applyBorder="1" applyAlignment="1">
      <alignment horizontal="left"/>
    </xf>
    <xf numFmtId="0" fontId="25" fillId="21" borderId="15" xfId="0" applyFont="1" applyFill="1" applyBorder="1" applyAlignment="1">
      <alignment horizontal="left"/>
    </xf>
    <xf numFmtId="0" fontId="25" fillId="21" borderId="14" xfId="0" applyFont="1" applyFill="1" applyBorder="1" applyAlignment="1">
      <alignment horizontal="left"/>
    </xf>
    <xf numFmtId="49" fontId="25" fillId="24" borderId="10" xfId="0" applyNumberFormat="1" applyFont="1" applyFill="1" applyBorder="1" applyAlignment="1" applyProtection="1">
      <alignment horizontal="center" vertical="center" wrapText="1"/>
      <protection locked="0"/>
    </xf>
    <xf numFmtId="49" fontId="25" fillId="24" borderId="15" xfId="0" applyNumberFormat="1" applyFont="1" applyFill="1" applyBorder="1" applyAlignment="1" applyProtection="1">
      <alignment horizontal="center" vertical="center" wrapText="1"/>
      <protection locked="0"/>
    </xf>
    <xf numFmtId="49" fontId="25" fillId="24" borderId="2" xfId="0" applyNumberFormat="1" applyFont="1" applyFill="1" applyBorder="1" applyAlignment="1" applyProtection="1">
      <alignment horizontal="center" vertical="center" wrapText="1"/>
      <protection locked="0"/>
    </xf>
    <xf numFmtId="49" fontId="25" fillId="24" borderId="47" xfId="0" applyNumberFormat="1" applyFont="1" applyFill="1" applyBorder="1" applyAlignment="1" applyProtection="1">
      <alignment horizontal="center" vertical="center" wrapText="1"/>
      <protection locked="0"/>
    </xf>
    <xf numFmtId="0" fontId="26" fillId="21" borderId="52" xfId="0" applyFont="1" applyFill="1" applyBorder="1" applyAlignment="1">
      <alignment horizontal="right"/>
    </xf>
    <xf numFmtId="0" fontId="26" fillId="21" borderId="15" xfId="0" applyFont="1" applyFill="1" applyBorder="1" applyAlignment="1">
      <alignment horizontal="right"/>
    </xf>
    <xf numFmtId="0" fontId="26" fillId="21" borderId="14" xfId="0" applyFont="1" applyFill="1" applyBorder="1" applyAlignment="1">
      <alignment horizontal="right"/>
    </xf>
    <xf numFmtId="49" fontId="26" fillId="21" borderId="52" xfId="0" applyNumberFormat="1" applyFont="1" applyFill="1" applyBorder="1" applyAlignment="1">
      <alignment horizontal="right"/>
    </xf>
    <xf numFmtId="49" fontId="26" fillId="21" borderId="15" xfId="0" applyNumberFormat="1" applyFont="1" applyFill="1" applyBorder="1" applyAlignment="1">
      <alignment horizontal="right"/>
    </xf>
    <xf numFmtId="49" fontId="26" fillId="21" borderId="14" xfId="0" applyNumberFormat="1" applyFont="1" applyFill="1" applyBorder="1" applyAlignment="1">
      <alignment horizontal="right"/>
    </xf>
    <xf numFmtId="49" fontId="25" fillId="21" borderId="28" xfId="0" applyNumberFormat="1" applyFont="1" applyFill="1" applyBorder="1" applyAlignment="1">
      <alignment horizontal="left"/>
    </xf>
    <xf numFmtId="49" fontId="25" fillId="21" borderId="2" xfId="0" applyNumberFormat="1" applyFont="1" applyFill="1" applyBorder="1" applyAlignment="1">
      <alignment horizontal="left"/>
    </xf>
    <xf numFmtId="49" fontId="25" fillId="21" borderId="29" xfId="0" applyNumberFormat="1" applyFont="1" applyFill="1" applyBorder="1" applyAlignment="1">
      <alignment horizontal="left"/>
    </xf>
    <xf numFmtId="0" fontId="25" fillId="21" borderId="47" xfId="0" applyFont="1" applyFill="1" applyBorder="1" applyAlignment="1">
      <alignment horizontal="left"/>
    </xf>
    <xf numFmtId="0" fontId="25" fillId="21" borderId="52" xfId="0" applyFont="1" applyFill="1" applyBorder="1" applyAlignment="1">
      <alignment horizontal="left" vertical="center"/>
    </xf>
    <xf numFmtId="0" fontId="25" fillId="21" borderId="15" xfId="0" applyFont="1" applyFill="1" applyBorder="1" applyAlignment="1">
      <alignment horizontal="left" vertical="center"/>
    </xf>
    <xf numFmtId="0" fontId="25" fillId="21" borderId="14" xfId="0" applyFont="1" applyFill="1" applyBorder="1" applyAlignment="1">
      <alignment horizontal="left" vertical="center"/>
    </xf>
    <xf numFmtId="0" fontId="26" fillId="0" borderId="10" xfId="0" applyFont="1" applyBorder="1" applyAlignment="1" applyProtection="1">
      <alignment horizontal="left" vertical="top" wrapText="1"/>
      <protection locked="0"/>
    </xf>
    <xf numFmtId="0" fontId="26" fillId="0" borderId="15" xfId="0" applyFont="1" applyBorder="1" applyAlignment="1" applyProtection="1">
      <alignment horizontal="left" vertical="top" wrapText="1"/>
      <protection locked="0"/>
    </xf>
    <xf numFmtId="0" fontId="26" fillId="0" borderId="14" xfId="0" applyFont="1" applyBorder="1" applyAlignment="1" applyProtection="1">
      <alignment horizontal="left" vertical="top" wrapText="1"/>
      <protection locked="0"/>
    </xf>
    <xf numFmtId="0" fontId="25" fillId="0" borderId="6"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31" xfId="0" applyFont="1" applyBorder="1" applyAlignment="1" applyProtection="1">
      <alignment horizontal="center" vertical="center" wrapText="1"/>
      <protection locked="0"/>
    </xf>
    <xf numFmtId="0" fontId="26" fillId="21" borderId="52" xfId="0" applyFont="1" applyFill="1" applyBorder="1" applyAlignment="1">
      <alignment horizontal="right" vertical="center" wrapText="1"/>
    </xf>
    <xf numFmtId="0" fontId="26" fillId="21" borderId="15" xfId="0" applyFont="1" applyFill="1" applyBorder="1" applyAlignment="1">
      <alignment horizontal="right" vertical="center" wrapText="1"/>
    </xf>
    <xf numFmtId="0" fontId="26" fillId="21" borderId="14" xfId="0" applyFont="1" applyFill="1" applyBorder="1" applyAlignment="1">
      <alignment horizontal="right" vertical="center" wrapText="1"/>
    </xf>
    <xf numFmtId="0" fontId="25" fillId="0" borderId="15" xfId="0" applyFont="1" applyBorder="1" applyAlignment="1" applyProtection="1">
      <alignment horizontal="center" vertical="center" wrapText="1"/>
      <protection locked="0"/>
    </xf>
    <xf numFmtId="0" fontId="25" fillId="0" borderId="47" xfId="0" applyFont="1" applyBorder="1" applyAlignment="1" applyProtection="1">
      <alignment horizontal="center" vertical="center" wrapText="1"/>
      <protection locked="0"/>
    </xf>
    <xf numFmtId="0" fontId="28" fillId="0" borderId="10" xfId="52" applyBorder="1" applyAlignment="1" applyProtection="1">
      <alignment horizontal="center" vertical="center"/>
      <protection locked="0"/>
    </xf>
    <xf numFmtId="0" fontId="26" fillId="21" borderId="28" xfId="0" applyFont="1" applyFill="1" applyBorder="1" applyAlignment="1">
      <alignment horizontal="right" vertical="center" wrapText="1"/>
    </xf>
    <xf numFmtId="0" fontId="26" fillId="21" borderId="2" xfId="0" applyFont="1" applyFill="1" applyBorder="1" applyAlignment="1">
      <alignment horizontal="right" vertical="center" wrapText="1"/>
    </xf>
    <xf numFmtId="0" fontId="26" fillId="21" borderId="3" xfId="0" applyFont="1" applyFill="1" applyBorder="1" applyAlignment="1">
      <alignment horizontal="right" vertical="center" wrapText="1"/>
    </xf>
    <xf numFmtId="0" fontId="28" fillId="0" borderId="1" xfId="52" applyBorder="1" applyAlignment="1" applyProtection="1">
      <alignment horizontal="center" vertical="center" wrapText="1"/>
      <protection locked="0"/>
    </xf>
    <xf numFmtId="0" fontId="29" fillId="0" borderId="2" xfId="52"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25" fillId="0" borderId="29" xfId="0" applyFont="1" applyBorder="1" applyAlignment="1" applyProtection="1">
      <alignment horizontal="center" vertical="center" wrapText="1"/>
      <protection locked="0"/>
    </xf>
    <xf numFmtId="0" fontId="30" fillId="0" borderId="1" xfId="0" applyFont="1" applyBorder="1" applyAlignment="1">
      <alignment horizontal="center" wrapText="1"/>
    </xf>
    <xf numFmtId="0" fontId="30" fillId="0" borderId="2"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30" fillId="0" borderId="6" xfId="0" applyFont="1" applyBorder="1" applyAlignment="1">
      <alignment horizontal="center" wrapText="1"/>
    </xf>
    <xf numFmtId="0" fontId="30" fillId="0" borderId="7" xfId="0" applyFont="1" applyBorder="1" applyAlignment="1">
      <alignment horizontal="center" wrapText="1"/>
    </xf>
    <xf numFmtId="0" fontId="30" fillId="0" borderId="3" xfId="0" applyFont="1" applyBorder="1" applyAlignment="1">
      <alignment horizontal="center" wrapText="1"/>
    </xf>
    <xf numFmtId="0" fontId="30" fillId="0" borderId="5" xfId="0" applyFont="1" applyBorder="1" applyAlignment="1">
      <alignment horizontal="center" wrapText="1"/>
    </xf>
    <xf numFmtId="0" fontId="30" fillId="0" borderId="8" xfId="0" applyFont="1" applyBorder="1" applyAlignment="1">
      <alignment horizontal="center" wrapText="1"/>
    </xf>
    <xf numFmtId="49" fontId="25" fillId="23" borderId="10" xfId="0" applyNumberFormat="1" applyFont="1" applyFill="1" applyBorder="1" applyAlignment="1" applyProtection="1">
      <alignment horizontal="center" vertical="center" wrapText="1"/>
      <protection locked="0"/>
    </xf>
    <xf numFmtId="49" fontId="25" fillId="23" borderId="15" xfId="0" applyNumberFormat="1" applyFont="1" applyFill="1" applyBorder="1" applyAlignment="1" applyProtection="1">
      <alignment horizontal="center" vertical="center" wrapText="1"/>
      <protection locked="0"/>
    </xf>
    <xf numFmtId="49" fontId="25" fillId="23" borderId="14" xfId="0" applyNumberFormat="1" applyFont="1" applyFill="1" applyBorder="1" applyAlignment="1" applyProtection="1">
      <alignment horizontal="center" vertical="center" wrapText="1"/>
      <protection locked="0"/>
    </xf>
    <xf numFmtId="0" fontId="25" fillId="24" borderId="52" xfId="0" applyFont="1" applyFill="1" applyBorder="1" applyAlignment="1">
      <alignment horizontal="left"/>
    </xf>
    <xf numFmtId="0" fontId="25" fillId="24" borderId="15" xfId="0" applyFont="1" applyFill="1" applyBorder="1" applyAlignment="1">
      <alignment horizontal="left"/>
    </xf>
    <xf numFmtId="0" fontId="25" fillId="24" borderId="14" xfId="0" applyFont="1" applyFill="1" applyBorder="1" applyAlignment="1">
      <alignment horizontal="left"/>
    </xf>
    <xf numFmtId="49" fontId="25" fillId="23" borderId="10" xfId="0" applyNumberFormat="1" applyFont="1" applyFill="1" applyBorder="1" applyAlignment="1" applyProtection="1">
      <alignment horizontal="center"/>
      <protection locked="0"/>
    </xf>
    <xf numFmtId="49" fontId="25" fillId="23" borderId="15" xfId="0" applyNumberFormat="1" applyFont="1" applyFill="1" applyBorder="1" applyAlignment="1" applyProtection="1">
      <alignment horizontal="center"/>
      <protection locked="0"/>
    </xf>
    <xf numFmtId="49" fontId="25" fillId="23" borderId="14" xfId="0" applyNumberFormat="1" applyFont="1" applyFill="1" applyBorder="1" applyAlignment="1" applyProtection="1">
      <alignment horizontal="center"/>
      <protection locked="0"/>
    </xf>
    <xf numFmtId="49" fontId="25" fillId="21" borderId="54" xfId="0" applyNumberFormat="1" applyFont="1" applyFill="1" applyBorder="1" applyAlignment="1">
      <alignment horizontal="center" vertical="center"/>
    </xf>
    <xf numFmtId="49" fontId="25" fillId="21" borderId="55" xfId="0" applyNumberFormat="1" applyFont="1" applyFill="1" applyBorder="1" applyAlignment="1">
      <alignment horizontal="center" vertical="center"/>
    </xf>
    <xf numFmtId="49" fontId="25" fillId="21" borderId="56" xfId="0" applyNumberFormat="1" applyFont="1" applyFill="1" applyBorder="1" applyAlignment="1">
      <alignment horizontal="center" vertical="center"/>
    </xf>
    <xf numFmtId="167" fontId="25" fillId="0" borderId="54" xfId="0" applyNumberFormat="1" applyFont="1" applyBorder="1" applyAlignment="1">
      <alignment horizontal="center" vertical="center" wrapText="1"/>
    </xf>
    <xf numFmtId="0" fontId="24" fillId="0" borderId="55" xfId="0" applyFont="1" applyBorder="1" applyAlignment="1">
      <alignment vertical="center"/>
    </xf>
    <xf numFmtId="0" fontId="24" fillId="0" borderId="56" xfId="0" applyFont="1" applyBorder="1" applyAlignment="1">
      <alignment vertical="center"/>
    </xf>
    <xf numFmtId="0" fontId="24" fillId="21" borderId="32" xfId="0" applyFont="1" applyFill="1" applyBorder="1" applyAlignment="1">
      <alignment horizontal="right" vertical="center"/>
    </xf>
    <xf numFmtId="0" fontId="24" fillId="21" borderId="7" xfId="0" applyFont="1" applyFill="1" applyBorder="1" applyAlignment="1">
      <alignment horizontal="right" vertical="center"/>
    </xf>
    <xf numFmtId="0" fontId="24" fillId="21" borderId="8" xfId="0" applyFont="1" applyFill="1" applyBorder="1" applyAlignment="1">
      <alignment horizontal="right" vertical="center"/>
    </xf>
    <xf numFmtId="0" fontId="25" fillId="0" borderId="31" xfId="0" applyFont="1" applyBorder="1" applyAlignment="1" applyProtection="1">
      <alignment horizontal="center" vertical="center"/>
      <protection locked="0"/>
    </xf>
    <xf numFmtId="0" fontId="26" fillId="21" borderId="52" xfId="0" applyFont="1" applyFill="1" applyBorder="1" applyAlignment="1">
      <alignment horizontal="right" vertical="top" wrapText="1"/>
    </xf>
    <xf numFmtId="0" fontId="26" fillId="21" borderId="15" xfId="0" applyFont="1" applyFill="1" applyBorder="1" applyAlignment="1">
      <alignment horizontal="right" vertical="top" wrapText="1"/>
    </xf>
    <xf numFmtId="0" fontId="26" fillId="21" borderId="14" xfId="0" applyFont="1" applyFill="1" applyBorder="1" applyAlignment="1">
      <alignment horizontal="right" vertical="top" wrapText="1"/>
    </xf>
    <xf numFmtId="0" fontId="2" fillId="0" borderId="4" xfId="1" applyFont="1" applyBorder="1" applyAlignment="1">
      <alignment horizontal="center" wrapText="1"/>
    </xf>
    <xf numFmtId="0" fontId="2" fillId="0" borderId="0" xfId="1" applyFont="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8" xfId="1" applyFont="1" applyBorder="1" applyAlignment="1">
      <alignment horizontal="center" wrapText="1"/>
    </xf>
    <xf numFmtId="0" fontId="40" fillId="25" borderId="10" xfId="1" applyFont="1" applyFill="1" applyBorder="1" applyAlignment="1">
      <alignment horizontal="center"/>
    </xf>
    <xf numFmtId="0" fontId="40" fillId="25" borderId="15" xfId="1" applyFont="1" applyFill="1" applyBorder="1" applyAlignment="1">
      <alignment horizontal="center"/>
    </xf>
    <xf numFmtId="0" fontId="40" fillId="25" borderId="14" xfId="1" applyFont="1" applyFill="1" applyBorder="1" applyAlignment="1">
      <alignment horizontal="center"/>
    </xf>
    <xf numFmtId="0" fontId="0" fillId="24" borderId="10" xfId="0" applyFill="1" applyBorder="1" applyAlignment="1">
      <alignment horizontal="center"/>
    </xf>
    <xf numFmtId="0" fontId="0" fillId="24" borderId="15" xfId="0" applyFill="1" applyBorder="1" applyAlignment="1">
      <alignment horizontal="center"/>
    </xf>
    <xf numFmtId="0" fontId="0" fillId="24" borderId="14" xfId="0" applyFill="1" applyBorder="1" applyAlignment="1">
      <alignment horizontal="center"/>
    </xf>
    <xf numFmtId="0" fontId="32" fillId="22" borderId="0" xfId="0" applyFont="1" applyFill="1" applyAlignment="1">
      <alignment horizontal="center"/>
    </xf>
    <xf numFmtId="0" fontId="0" fillId="25" borderId="10" xfId="0" applyFill="1" applyBorder="1" applyAlignment="1">
      <alignment horizontal="center"/>
    </xf>
    <xf numFmtId="0" fontId="0" fillId="25" borderId="15" xfId="0" applyFill="1" applyBorder="1" applyAlignment="1">
      <alignment horizontal="center"/>
    </xf>
    <xf numFmtId="0" fontId="0" fillId="25" borderId="14" xfId="0" applyFill="1" applyBorder="1" applyAlignment="1">
      <alignment horizontal="center"/>
    </xf>
    <xf numFmtId="0" fontId="0" fillId="26" borderId="0" xfId="0" applyFill="1" applyAlignment="1">
      <alignment horizontal="center"/>
    </xf>
    <xf numFmtId="0" fontId="0" fillId="0" borderId="0" xfId="0" applyAlignment="1">
      <alignment horizontal="center"/>
    </xf>
    <xf numFmtId="0" fontId="32" fillId="0" borderId="0" xfId="0" applyFont="1" applyAlignment="1">
      <alignment horizontal="center"/>
    </xf>
    <xf numFmtId="0" fontId="0" fillId="26" borderId="2" xfId="0" applyFill="1" applyBorder="1" applyAlignment="1">
      <alignment horizontal="center"/>
    </xf>
    <xf numFmtId="0" fontId="0" fillId="0" borderId="0" xfId="0" applyAlignment="1">
      <alignment horizontal="left"/>
    </xf>
    <xf numFmtId="2" fontId="0" fillId="0" borderId="9" xfId="0" applyNumberFormat="1" applyBorder="1" applyAlignment="1">
      <alignment horizontal="center"/>
    </xf>
    <xf numFmtId="0" fontId="26" fillId="21" borderId="10" xfId="0" applyFont="1" applyFill="1" applyBorder="1" applyAlignment="1">
      <alignment horizontal="right" vertical="center" wrapText="1"/>
    </xf>
    <xf numFmtId="0" fontId="28" fillId="0" borderId="9" xfId="52" applyBorder="1" applyAlignment="1" applyProtection="1">
      <alignment horizontal="center" vertical="center" wrapText="1"/>
      <protection locked="0"/>
    </xf>
    <xf numFmtId="0" fontId="0" fillId="24" borderId="9" xfId="0" applyFill="1" applyBorder="1" applyAlignment="1">
      <alignment horizontal="center"/>
    </xf>
    <xf numFmtId="0" fontId="0" fillId="24" borderId="9" xfId="0" applyFill="1" applyBorder="1" applyAlignment="1">
      <alignment horizontal="left"/>
    </xf>
    <xf numFmtId="0" fontId="28" fillId="0" borderId="10" xfId="52" applyBorder="1" applyAlignment="1" applyProtection="1">
      <alignment horizontal="center" vertical="center" wrapText="1"/>
      <protection locked="0"/>
    </xf>
    <xf numFmtId="0" fontId="29" fillId="0" borderId="15" xfId="52" applyFont="1" applyBorder="1" applyAlignment="1" applyProtection="1">
      <alignment horizontal="center" vertical="center" wrapText="1"/>
      <protection locked="0"/>
    </xf>
    <xf numFmtId="0" fontId="25" fillId="0" borderId="14" xfId="0" applyFont="1" applyBorder="1" applyAlignment="1" applyProtection="1">
      <alignment horizontal="center" vertical="center" wrapText="1"/>
      <protection locked="0"/>
    </xf>
    <xf numFmtId="0" fontId="25" fillId="0" borderId="14" xfId="0" applyFont="1" applyBorder="1" applyAlignment="1" applyProtection="1">
      <alignment horizontal="center" vertical="center"/>
      <protection locked="0"/>
    </xf>
    <xf numFmtId="0" fontId="26" fillId="21" borderId="10" xfId="0" applyFont="1" applyFill="1" applyBorder="1" applyAlignment="1">
      <alignment horizontal="right" vertical="top" wrapText="1"/>
    </xf>
    <xf numFmtId="49" fontId="25" fillId="2" borderId="10" xfId="0" applyNumberFormat="1" applyFont="1" applyFill="1" applyBorder="1" applyAlignment="1">
      <alignment horizontal="center" vertical="center"/>
    </xf>
    <xf numFmtId="49" fontId="25" fillId="2" borderId="15" xfId="0" applyNumberFormat="1" applyFont="1" applyFill="1" applyBorder="1" applyAlignment="1">
      <alignment horizontal="center" vertical="center"/>
    </xf>
    <xf numFmtId="49" fontId="25" fillId="2" borderId="14" xfId="0" applyNumberFormat="1" applyFont="1" applyFill="1" applyBorder="1" applyAlignment="1">
      <alignment horizontal="center" vertical="center"/>
    </xf>
    <xf numFmtId="0" fontId="26" fillId="21" borderId="1" xfId="0" applyFont="1" applyFill="1" applyBorder="1" applyAlignment="1">
      <alignment horizontal="center" vertical="center"/>
    </xf>
    <xf numFmtId="0" fontId="26" fillId="21" borderId="2" xfId="0" applyFont="1" applyFill="1" applyBorder="1" applyAlignment="1">
      <alignment horizontal="center" vertical="center"/>
    </xf>
    <xf numFmtId="0" fontId="26" fillId="21" borderId="3" xfId="0" applyFont="1" applyFill="1" applyBorder="1" applyAlignment="1">
      <alignment horizontal="center" vertical="center"/>
    </xf>
    <xf numFmtId="0" fontId="24" fillId="21" borderId="4" xfId="0" applyFont="1" applyFill="1" applyBorder="1" applyAlignment="1">
      <alignment horizontal="center"/>
    </xf>
    <xf numFmtId="0" fontId="24" fillId="21" borderId="5" xfId="0" applyFont="1" applyFill="1" applyBorder="1" applyAlignment="1">
      <alignment horizontal="center"/>
    </xf>
    <xf numFmtId="0" fontId="26" fillId="21" borderId="10" xfId="0" applyFont="1" applyFill="1" applyBorder="1" applyAlignment="1">
      <alignment horizontal="left"/>
    </xf>
    <xf numFmtId="0" fontId="24" fillId="21" borderId="15" xfId="0" applyFont="1" applyFill="1" applyBorder="1" applyAlignment="1">
      <alignment horizontal="left"/>
    </xf>
    <xf numFmtId="0" fontId="24" fillId="21" borderId="14" xfId="0" applyFont="1" applyFill="1" applyBorder="1" applyAlignment="1">
      <alignment horizontal="left"/>
    </xf>
    <xf numFmtId="49" fontId="42" fillId="2" borderId="10" xfId="0" applyNumberFormat="1" applyFont="1" applyFill="1" applyBorder="1" applyAlignment="1">
      <alignment horizontal="center" vertical="center"/>
    </xf>
    <xf numFmtId="49" fontId="42" fillId="2" borderId="15" xfId="0" applyNumberFormat="1" applyFont="1" applyFill="1" applyBorder="1" applyAlignment="1">
      <alignment horizontal="center" vertical="center"/>
    </xf>
    <xf numFmtId="49" fontId="42" fillId="2" borderId="14" xfId="0" applyNumberFormat="1" applyFont="1" applyFill="1" applyBorder="1" applyAlignment="1">
      <alignment horizontal="center" vertical="center"/>
    </xf>
    <xf numFmtId="0" fontId="0" fillId="0" borderId="9" xfId="0" applyBorder="1" applyAlignment="1">
      <alignment horizontal="center"/>
    </xf>
    <xf numFmtId="0" fontId="32" fillId="22" borderId="9" xfId="0" applyFont="1" applyFill="1" applyBorder="1" applyAlignment="1">
      <alignment horizontal="center"/>
    </xf>
    <xf numFmtId="0" fontId="32" fillId="0" borderId="9" xfId="0" applyFont="1" applyBorder="1" applyAlignment="1">
      <alignment horizontal="center"/>
    </xf>
    <xf numFmtId="2" fontId="0" fillId="0" borderId="10" xfId="0" applyNumberFormat="1" applyBorder="1" applyAlignment="1">
      <alignment horizontal="center"/>
    </xf>
    <xf numFmtId="2" fontId="0" fillId="0" borderId="15" xfId="0" applyNumberFormat="1" applyBorder="1" applyAlignment="1">
      <alignment horizontal="center"/>
    </xf>
    <xf numFmtId="2" fontId="0" fillId="0" borderId="14" xfId="0" applyNumberFormat="1" applyBorder="1" applyAlignment="1">
      <alignment horizontal="center"/>
    </xf>
    <xf numFmtId="0" fontId="32" fillId="0" borderId="10" xfId="0" applyFont="1" applyBorder="1" applyAlignment="1">
      <alignment horizontal="center"/>
    </xf>
    <xf numFmtId="0" fontId="32" fillId="0" borderId="14" xfId="0" applyFont="1" applyBorder="1" applyAlignment="1">
      <alignment horizontal="center"/>
    </xf>
    <xf numFmtId="0" fontId="40" fillId="2" borderId="9" xfId="1" applyFont="1" applyFill="1" applyBorder="1" applyAlignment="1">
      <alignment horizontal="center"/>
    </xf>
    <xf numFmtId="0" fontId="0" fillId="26" borderId="9" xfId="0" applyFill="1" applyBorder="1" applyAlignment="1">
      <alignment horizontal="center"/>
    </xf>
    <xf numFmtId="0" fontId="26" fillId="21" borderId="9" xfId="0" applyFont="1" applyFill="1" applyBorder="1" applyAlignment="1">
      <alignment horizontal="right" vertical="center" wrapText="1"/>
    </xf>
    <xf numFmtId="49" fontId="25" fillId="2" borderId="9" xfId="0" applyNumberFormat="1" applyFont="1" applyFill="1" applyBorder="1" applyAlignment="1">
      <alignment horizontal="center" vertical="center"/>
    </xf>
    <xf numFmtId="0" fontId="26" fillId="21" borderId="9" xfId="0" applyFont="1" applyFill="1" applyBorder="1" applyAlignment="1">
      <alignment horizontal="center" vertical="center"/>
    </xf>
    <xf numFmtId="0" fontId="46" fillId="0" borderId="15" xfId="0" applyFont="1" applyBorder="1" applyAlignment="1">
      <alignment horizontal="center"/>
    </xf>
    <xf numFmtId="0" fontId="46" fillId="0" borderId="14" xfId="0" applyFont="1" applyBorder="1" applyAlignment="1">
      <alignment horizontal="center"/>
    </xf>
    <xf numFmtId="0" fontId="24" fillId="21" borderId="9" xfId="0" applyFont="1" applyFill="1" applyBorder="1" applyAlignment="1">
      <alignment horizontal="center"/>
    </xf>
    <xf numFmtId="0" fontId="26" fillId="21" borderId="9" xfId="0" applyFont="1" applyFill="1" applyBorder="1" applyAlignment="1">
      <alignment horizontal="left"/>
    </xf>
    <xf numFmtId="0" fontId="24" fillId="21" borderId="9" xfId="0" applyFont="1" applyFill="1" applyBorder="1" applyAlignment="1">
      <alignment horizontal="left"/>
    </xf>
    <xf numFmtId="0" fontId="25" fillId="0" borderId="9" xfId="0" applyFont="1" applyBorder="1" applyAlignment="1" applyProtection="1">
      <alignment horizontal="center" vertical="center"/>
      <protection locked="0"/>
    </xf>
    <xf numFmtId="0" fontId="29" fillId="0" borderId="9" xfId="52"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6" fillId="21" borderId="9" xfId="0" applyFont="1" applyFill="1" applyBorder="1" applyAlignment="1">
      <alignment horizontal="right" vertical="top" wrapText="1"/>
    </xf>
    <xf numFmtId="3" fontId="25" fillId="0" borderId="9" xfId="0" applyNumberFormat="1" applyFont="1" applyBorder="1" applyAlignment="1" applyProtection="1">
      <alignment horizontal="center" vertical="center"/>
      <protection locked="0"/>
    </xf>
    <xf numFmtId="0" fontId="35" fillId="24" borderId="15" xfId="0" applyFont="1" applyFill="1" applyBorder="1" applyAlignment="1">
      <alignment horizontal="left" vertical="center" wrapText="1"/>
    </xf>
    <xf numFmtId="0" fontId="35" fillId="24" borderId="14" xfId="0" applyFont="1" applyFill="1" applyBorder="1" applyAlignment="1">
      <alignment horizontal="left" vertical="center" wrapText="1"/>
    </xf>
    <xf numFmtId="0" fontId="35" fillId="0" borderId="52" xfId="0" applyFont="1" applyBorder="1" applyAlignment="1">
      <alignment horizontal="left" vertical="center" wrapText="1"/>
    </xf>
    <xf numFmtId="0" fontId="34" fillId="27" borderId="54" xfId="0" applyFont="1" applyFill="1" applyBorder="1" applyAlignment="1">
      <alignment horizontal="center" vertical="center"/>
    </xf>
    <xf numFmtId="0" fontId="34" fillId="27" borderId="55" xfId="0" applyFont="1" applyFill="1" applyBorder="1" applyAlignment="1">
      <alignment horizontal="center" vertical="center"/>
    </xf>
    <xf numFmtId="0" fontId="34" fillId="27" borderId="56" xfId="0" applyFont="1" applyFill="1" applyBorder="1" applyAlignment="1">
      <alignment horizontal="center" vertical="center"/>
    </xf>
    <xf numFmtId="0" fontId="35" fillId="29" borderId="33" xfId="0" applyFont="1" applyFill="1" applyBorder="1" applyAlignment="1">
      <alignment horizontal="center" vertical="top"/>
    </xf>
    <xf numFmtId="0" fontId="35" fillId="29" borderId="44" xfId="0" applyFont="1" applyFill="1" applyBorder="1" applyAlignment="1">
      <alignment horizontal="center" vertical="top"/>
    </xf>
    <xf numFmtId="0" fontId="35" fillId="29" borderId="38" xfId="0" applyFont="1" applyFill="1" applyBorder="1" applyAlignment="1">
      <alignment horizontal="center" vertical="top"/>
    </xf>
    <xf numFmtId="0" fontId="34" fillId="29" borderId="60" xfId="0" applyFont="1" applyFill="1" applyBorder="1" applyAlignment="1">
      <alignment horizontal="center" vertical="center" wrapText="1"/>
    </xf>
    <xf numFmtId="0" fontId="34" fillId="29" borderId="61" xfId="0" applyFont="1" applyFill="1" applyBorder="1" applyAlignment="1">
      <alignment horizontal="center" vertical="center" wrapText="1"/>
    </xf>
    <xf numFmtId="0" fontId="34" fillId="29" borderId="61" xfId="0" applyFont="1" applyFill="1" applyBorder="1" applyAlignment="1">
      <alignment horizontal="center" vertical="top" wrapText="1"/>
    </xf>
    <xf numFmtId="0" fontId="37" fillId="24" borderId="61" xfId="0" applyFont="1" applyFill="1" applyBorder="1" applyAlignment="1">
      <alignment horizontal="center" vertical="center" wrapText="1"/>
    </xf>
    <xf numFmtId="0" fontId="36" fillId="27" borderId="57" xfId="0" applyFont="1" applyFill="1" applyBorder="1" applyAlignment="1">
      <alignment horizontal="center"/>
    </xf>
    <xf numFmtId="0" fontId="36" fillId="27" borderId="58" xfId="0" applyFont="1" applyFill="1" applyBorder="1" applyAlignment="1">
      <alignment horizontal="center"/>
    </xf>
    <xf numFmtId="0" fontId="35" fillId="28" borderId="7" xfId="0" applyFont="1" applyFill="1" applyBorder="1" applyAlignment="1">
      <alignment horizontal="left" vertical="center" wrapText="1"/>
    </xf>
    <xf numFmtId="0" fontId="35" fillId="0" borderId="15" xfId="0" applyFont="1" applyBorder="1" applyAlignment="1">
      <alignment horizontal="left" vertical="center" wrapText="1"/>
    </xf>
    <xf numFmtId="0" fontId="36" fillId="27" borderId="59" xfId="0" applyFont="1" applyFill="1" applyBorder="1" applyAlignment="1">
      <alignment horizontal="center"/>
    </xf>
    <xf numFmtId="0" fontId="35" fillId="28" borderId="54" xfId="0" applyFont="1" applyFill="1" applyBorder="1" applyAlignment="1">
      <alignment horizontal="center" vertical="center" wrapText="1"/>
    </xf>
    <xf numFmtId="0" fontId="35" fillId="28" borderId="55" xfId="0" applyFont="1" applyFill="1" applyBorder="1" applyAlignment="1">
      <alignment horizontal="center" vertical="center" wrapText="1"/>
    </xf>
    <xf numFmtId="0" fontId="35" fillId="28" borderId="56" xfId="0" applyFont="1" applyFill="1" applyBorder="1" applyAlignment="1">
      <alignment horizontal="center" vertical="center" wrapText="1"/>
    </xf>
    <xf numFmtId="0" fontId="35" fillId="0" borderId="14" xfId="0" applyFont="1" applyBorder="1" applyAlignment="1">
      <alignment horizontal="left" vertical="center" wrapText="1"/>
    </xf>
    <xf numFmtId="0" fontId="35" fillId="25" borderId="15" xfId="0" applyFont="1" applyFill="1" applyBorder="1" applyAlignment="1">
      <alignment vertical="center" wrapText="1"/>
    </xf>
    <xf numFmtId="0" fontId="18" fillId="25" borderId="36" xfId="0" applyFont="1" applyFill="1" applyBorder="1" applyAlignment="1">
      <alignment horizontal="center"/>
    </xf>
    <xf numFmtId="0" fontId="18" fillId="25" borderId="37" xfId="0" applyFont="1" applyFill="1" applyBorder="1" applyAlignment="1">
      <alignment horizontal="center"/>
    </xf>
    <xf numFmtId="0" fontId="18" fillId="25" borderId="34" xfId="0" applyFont="1" applyFill="1" applyBorder="1" applyAlignment="1">
      <alignment horizontal="center"/>
    </xf>
  </cellXfs>
  <cellStyles count="53">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Currency 2" xfId="30" xr:uid="{00000000-0005-0000-0000-00001C000000}"/>
    <cellStyle name="Dziesiętny 2" xfId="31" xr:uid="{00000000-0005-0000-0000-00001E000000}"/>
    <cellStyle name="Explanatory Text 2" xfId="32" xr:uid="{00000000-0005-0000-0000-00001F000000}"/>
    <cellStyle name="Good 2" xfId="33" xr:uid="{00000000-0005-0000-0000-000020000000}"/>
    <cellStyle name="Heading 1 2" xfId="34" xr:uid="{00000000-0005-0000-0000-000021000000}"/>
    <cellStyle name="Heading 2 2" xfId="35" xr:uid="{00000000-0005-0000-0000-000022000000}"/>
    <cellStyle name="Heading 3 2" xfId="36" xr:uid="{00000000-0005-0000-0000-000023000000}"/>
    <cellStyle name="Heading 4 2" xfId="37" xr:uid="{00000000-0005-0000-0000-000024000000}"/>
    <cellStyle name="Hiperłącze" xfId="52" builtinId="8"/>
    <cellStyle name="Input 2" xfId="38" xr:uid="{00000000-0005-0000-0000-000026000000}"/>
    <cellStyle name="Linked Cell 2" xfId="39" xr:uid="{00000000-0005-0000-0000-000027000000}"/>
    <cellStyle name="Neutral 2" xfId="40" xr:uid="{00000000-0005-0000-0000-000028000000}"/>
    <cellStyle name="Normal 2" xfId="41" xr:uid="{00000000-0005-0000-0000-000029000000}"/>
    <cellStyle name="Normal 3" xfId="42" xr:uid="{00000000-0005-0000-0000-00002A000000}"/>
    <cellStyle name="Normalny" xfId="0" builtinId="0"/>
    <cellStyle name="Normalny 2" xfId="43" xr:uid="{00000000-0005-0000-0000-00002C000000}"/>
    <cellStyle name="Normalny 3" xfId="44" xr:uid="{00000000-0005-0000-0000-00002D000000}"/>
    <cellStyle name="Normalny 4" xfId="1" xr:uid="{00000000-0005-0000-0000-00002E000000}"/>
    <cellStyle name="Note 2" xfId="45" xr:uid="{00000000-0005-0000-0000-00002F000000}"/>
    <cellStyle name="Output 2" xfId="46" xr:uid="{00000000-0005-0000-0000-000030000000}"/>
    <cellStyle name="Percent 2" xfId="47" xr:uid="{00000000-0005-0000-0000-000031000000}"/>
    <cellStyle name="Title 2" xfId="48" xr:uid="{00000000-0005-0000-0000-000032000000}"/>
    <cellStyle name="Total 2" xfId="49" xr:uid="{00000000-0005-0000-0000-000033000000}"/>
    <cellStyle name="Walutowy 2" xfId="50" xr:uid="{00000000-0005-0000-0000-000034000000}"/>
    <cellStyle name="Warning Text 2" xfId="51" xr:uid="{00000000-0005-0000-0000-000035000000}"/>
  </cellStyles>
  <dxfs count="61">
    <dxf>
      <fill>
        <patternFill>
          <bgColor rgb="FFFF0000"/>
        </patternFill>
      </fill>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indexed="5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indexed="8"/>
        <name val="Calibri"/>
        <family val="2"/>
        <charset val="238"/>
        <scheme val="none"/>
      </font>
      <numFmt numFmtId="35" formatCode="_-* #,##0.00_-;\-* #,##0.00_-;_-* &quot;-&quot;??_-;_-@_-"/>
      <border diagonalUp="0" diagonalDown="0" outline="0">
        <left style="thin">
          <color indexed="64"/>
        </left>
        <right/>
        <top style="thin">
          <color indexed="64"/>
        </top>
        <bottom/>
      </border>
    </dxf>
    <dxf>
      <alignment horizontal="general" vertical="top"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numFmt numFmtId="35" formatCode="_-* #,##0.00_-;\-* #,##0.00_-;_-* &quot;-&quot;??_-;_-@_-"/>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numFmt numFmtId="35" formatCode="_-* #,##0.00_-;\-* #,##0.00_-;_-* &quot;-&quot;??_-;_-@_-"/>
      <fill>
        <patternFill patternType="solid">
          <fgColor indexed="64"/>
          <bgColor rgb="FF92D050"/>
        </patternFill>
      </fill>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numFmt numFmtId="35" formatCode="_-* #,##0.00_-;\-* #,##0.00_-;_-* &quot;-&quot;??_-;_-@_-"/>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numFmt numFmtId="35" formatCode="_-* #,##0.00_-;\-* #,##0.00_-;_-* &quot;-&quot;??_-;_-@_-"/>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Calibri"/>
        <family val="2"/>
        <charset val="238"/>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fill>
        <patternFill patternType="none">
          <fgColor indexed="64"/>
          <bgColor auto="1"/>
        </patternFill>
      </fill>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border>
    </dxf>
    <dxf>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style="thin">
          <color indexed="64"/>
        </bottom>
      </border>
    </dxf>
    <dxf>
      <font>
        <i/>
        <sz val="8"/>
        <color rgb="FF000000"/>
      </font>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bottom style="medium">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style="thin">
          <color indexed="64"/>
        </left>
        <right style="thin">
          <color indexed="64"/>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indexed="8"/>
        <name val="Calibri"/>
        <family val="2"/>
        <charset val="238"/>
        <scheme val="none"/>
      </font>
      <border diagonalUp="0" diagonalDown="0" outline="0">
        <left/>
        <right style="thin">
          <color indexed="64"/>
        </right>
        <top style="thin">
          <color indexed="64"/>
        </top>
        <bottom/>
      </border>
    </dxf>
    <dxf>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bottom style="thin">
          <color indexed="64"/>
        </bottom>
      </border>
    </dxf>
    <dxf>
      <fill>
        <patternFill patternType="solid">
          <fgColor indexed="64"/>
          <bgColor indexed="5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381000</xdr:colOff>
      <xdr:row>55</xdr:row>
      <xdr:rowOff>0</xdr:rowOff>
    </xdr:from>
    <xdr:ext cx="184731" cy="264560"/>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5867400" y="1210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74</xdr:row>
      <xdr:rowOff>0</xdr:rowOff>
    </xdr:from>
    <xdr:ext cx="184731" cy="264560"/>
    <xdr:sp macro="" textlink="">
      <xdr:nvSpPr>
        <xdr:cNvPr id="3" name="pole tekstowe 2">
          <a:extLst>
            <a:ext uri="{FF2B5EF4-FFF2-40B4-BE49-F238E27FC236}">
              <a16:creationId xmlns:a16="http://schemas.microsoft.com/office/drawing/2014/main" id="{00000000-0008-0000-0000-000003000000}"/>
            </a:ext>
          </a:extLst>
        </xdr:cNvPr>
        <xdr:cNvSpPr txBox="1"/>
      </xdr:nvSpPr>
      <xdr:spPr>
        <a:xfrm>
          <a:off x="58674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74</xdr:row>
      <xdr:rowOff>0</xdr:rowOff>
    </xdr:from>
    <xdr:ext cx="184731" cy="264560"/>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5867400" y="1763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74</xdr:row>
      <xdr:rowOff>0</xdr:rowOff>
    </xdr:from>
    <xdr:ext cx="184731" cy="264560"/>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5867400" y="16106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twoCellAnchor editAs="oneCell">
    <xdr:from>
      <xdr:col>11</xdr:col>
      <xdr:colOff>560916</xdr:colOff>
      <xdr:row>0</xdr:row>
      <xdr:rowOff>137583</xdr:rowOff>
    </xdr:from>
    <xdr:to>
      <xdr:col>14</xdr:col>
      <xdr:colOff>323850</xdr:colOff>
      <xdr:row>5</xdr:row>
      <xdr:rowOff>63500</xdr:rowOff>
    </xdr:to>
    <xdr:pic>
      <xdr:nvPicPr>
        <xdr:cNvPr id="14" name="Obraz 1">
          <a:extLst>
            <a:ext uri="{FF2B5EF4-FFF2-40B4-BE49-F238E27FC236}">
              <a16:creationId xmlns:a16="http://schemas.microsoft.com/office/drawing/2014/main" id="{E71DBA1E-A29E-40D0-904F-7BC580F565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5333" y="137583"/>
          <a:ext cx="22288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137583</xdr:colOff>
      <xdr:row>0</xdr:row>
      <xdr:rowOff>52916</xdr:rowOff>
    </xdr:from>
    <xdr:to>
      <xdr:col>2</xdr:col>
      <xdr:colOff>201083</xdr:colOff>
      <xdr:row>5</xdr:row>
      <xdr:rowOff>16933</xdr:rowOff>
    </xdr:to>
    <xdr:pic>
      <xdr:nvPicPr>
        <xdr:cNvPr id="15" name="Obraz 3">
          <a:extLst>
            <a:ext uri="{FF2B5EF4-FFF2-40B4-BE49-F238E27FC236}">
              <a16:creationId xmlns:a16="http://schemas.microsoft.com/office/drawing/2014/main" id="{7CB78154-2B6C-4F11-8CCB-211DE2FC8B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333" y="52916"/>
          <a:ext cx="603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381000</xdr:colOff>
      <xdr:row>55</xdr:row>
      <xdr:rowOff>0</xdr:rowOff>
    </xdr:from>
    <xdr:ext cx="184731" cy="264560"/>
    <xdr:sp macro="" textlink="">
      <xdr:nvSpPr>
        <xdr:cNvPr id="11" name="pole tekstowe 10">
          <a:extLst>
            <a:ext uri="{FF2B5EF4-FFF2-40B4-BE49-F238E27FC236}">
              <a16:creationId xmlns:a16="http://schemas.microsoft.com/office/drawing/2014/main" id="{8D1D6B64-8470-4931-97A9-F8050118D150}"/>
            </a:ext>
          </a:extLst>
        </xdr:cNvPr>
        <xdr:cNvSpPr txBox="1"/>
      </xdr:nvSpPr>
      <xdr:spPr>
        <a:xfrm>
          <a:off x="7292340" y="22751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oneCellAnchor>
    <xdr:from>
      <xdr:col>9</xdr:col>
      <xdr:colOff>381000</xdr:colOff>
      <xdr:row>55</xdr:row>
      <xdr:rowOff>0</xdr:rowOff>
    </xdr:from>
    <xdr:ext cx="184731" cy="264560"/>
    <xdr:sp macro="" textlink="">
      <xdr:nvSpPr>
        <xdr:cNvPr id="12" name="pole tekstowe 2">
          <a:extLst>
            <a:ext uri="{FF2B5EF4-FFF2-40B4-BE49-F238E27FC236}">
              <a16:creationId xmlns:a16="http://schemas.microsoft.com/office/drawing/2014/main" id="{D42161FC-3D6C-4C34-9D38-F5EBD9AA6558}"/>
            </a:ext>
          </a:extLst>
        </xdr:cNvPr>
        <xdr:cNvSpPr txBox="1"/>
      </xdr:nvSpPr>
      <xdr:spPr>
        <a:xfrm>
          <a:off x="7292340" y="227514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nmf.ms.gov.pl/Users/Pacocha/AppData/Local/Microsoft/Windows/Temporary%20Internet%20Files/Content.Outlook/IEDLLDB3/WO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cocha/AppData/Local/Microsoft/Windows/Temporary%20Internet%20Files/Content.Outlook/IEDLLDB3/W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gdalena.bochinska/Desktop/EOG/WOP%2007-08.2015/WOP_11_07-08%202015%20o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orlowska/AppData/Local/Microsoft/Windows/INetCache/Content.Outlook/TWABGUAY/NMF%20rozliczenia/zmieniony%20WOP%20za%20okres%20lipiec-sierpie&#324;%20201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agdalena.bochinska/AppData/Local/Microsoft/Windows/Temporary%20Internet%20Files/Content.Outlook/G9P868J6/Kopia%20WOP%20V-VI%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agdalena.bochinska/AppData/Local/Microsoft/Windows/Temporary%20Internet%20Files/Content.Outlook/G9P868J6/NMF%20rozliczenia/zmieniony%20WOP%20za%20okres%20lipiec-sierpie&#324;%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ykres1"/>
      <sheetName val="Wniosek"/>
      <sheetName val="Wniosek EUR"/>
      <sheetName val="Fundusz"/>
      <sheetName val="Fundusz EUR"/>
      <sheetName val="Fundusz ANG"/>
      <sheetName val="Fundusz EUR ANG"/>
      <sheetName val="Zyski PLN"/>
      <sheetName val="Zyski EUR"/>
      <sheetName val="Operator"/>
      <sheetName val="Listy"/>
      <sheetName val="Pomoc"/>
      <sheetName val="VBA"/>
    </sheetNames>
    <sheetDataSet>
      <sheetData sheetId="0" refreshError="1"/>
      <sheetData sheetId="1">
        <row r="16">
          <cell r="J16">
            <v>4.1647999999999996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B1" t="str">
            <v>1.Ochrona różnorodności biologicznej i ekosystemów</v>
          </cell>
        </row>
        <row r="2">
          <cell r="B2" t="str">
            <v>2.Wzmocnienie monitoringu środowiska oraz działań kontrolnych</v>
          </cell>
        </row>
        <row r="3">
          <cell r="B3" t="str">
            <v>3.Oszczędzanie energii i promowanie odnawialnych źródeł energii</v>
          </cell>
        </row>
        <row r="4">
          <cell r="B4" t="str">
            <v>4.Fundusz dla Organizacji Pozarządowych</v>
          </cell>
        </row>
        <row r="5">
          <cell r="B5" t="str">
            <v xml:space="preserve">5.Rozwój miast poprzez wzmocnienie kompetencji jednostek samorządu terytorialnego, dialog społeczny oraz współpracę z przedstawicielami społeczeństwa obywatelskiego </v>
          </cell>
        </row>
        <row r="6">
          <cell r="B6" t="str">
            <v>6.Poprawa i lepsze dostosowanie ochrony zdrowia do trendów demograficzno - epidemiologicznych</v>
          </cell>
        </row>
        <row r="7">
          <cell r="B7" t="str">
            <v>7.Fundusz Stypendialny i Szkoleniowy</v>
          </cell>
        </row>
        <row r="8">
          <cell r="B8" t="str">
            <v>8.Konserwacja i rewitalizacja dziedzictwa kulturowego</v>
          </cell>
        </row>
        <row r="9">
          <cell r="B9" t="str">
            <v>9.Promowanie różnorodności kulturowej i artystycznej w ramach europejskiego dziedzictwa kulturowego</v>
          </cell>
        </row>
        <row r="10">
          <cell r="B10" t="str">
            <v>10.Wsparcie rozwoju i szerokiego stosowania technologii CCS w Polsce</v>
          </cell>
        </row>
        <row r="11">
          <cell r="B11" t="str">
            <v>11.Polsko - Norweska Współpraca Badawcza</v>
          </cell>
        </row>
        <row r="12">
          <cell r="B12" t="str">
            <v>12.Ograniczanie społecznych nierówności w zdrowiu</v>
          </cell>
        </row>
        <row r="13">
          <cell r="B13" t="str">
            <v>13.Przeciwdziałanie przemocy w rodzinie i przemocy ze względu na płeć</v>
          </cell>
        </row>
        <row r="14">
          <cell r="B14" t="str">
            <v>14.Poprawa bezpieczeństwa w obszarze Schengen</v>
          </cell>
        </row>
        <row r="15">
          <cell r="B15" t="str">
            <v>15.Budowanie potencjału instytucjonalnego i współpraca w obszarze wymiaru sprawiedliwości / Poprawa skuteczności wymiaru sprawiedliwości</v>
          </cell>
        </row>
        <row r="16">
          <cell r="B16" t="str">
            <v>16.Wsparcie służby więziennej, w tym sankcji pozawięziennych</v>
          </cell>
        </row>
      </sheetData>
      <sheetData sheetId="11" refreshError="1"/>
      <sheetData sheetId="12">
        <row r="1">
          <cell r="D1" t="str">
            <v>√</v>
          </cell>
        </row>
        <row r="2">
          <cell r="D2"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ykres1"/>
      <sheetName val="Wniosek"/>
      <sheetName val="Wniosek EUR"/>
      <sheetName val="Fundusz"/>
      <sheetName val="Fundusz EUR"/>
      <sheetName val="Fundusz ANG"/>
      <sheetName val="Fundusz EUR ANG"/>
      <sheetName val="Zyski PLN"/>
      <sheetName val="Zyski EUR"/>
      <sheetName val="Operator"/>
      <sheetName val="Listy"/>
      <sheetName val="Pomoc"/>
      <sheetName val="VBA"/>
    </sheetNames>
    <sheetDataSet>
      <sheetData sheetId="0" refreshError="1"/>
      <sheetData sheetId="1">
        <row r="16">
          <cell r="J16">
            <v>4.1647999999999996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B1" t="str">
            <v>1.Ochrona różnorodności biologicznej i ekosystemów</v>
          </cell>
        </row>
        <row r="2">
          <cell r="B2" t="str">
            <v>2.Wzmocnienie monitoringu środowiska oraz działań kontrolnych</v>
          </cell>
        </row>
        <row r="3">
          <cell r="B3" t="str">
            <v>3.Oszczędzanie energii i promowanie odnawialnych źródeł energii</v>
          </cell>
        </row>
        <row r="4">
          <cell r="B4" t="str">
            <v>4.Fundusz dla Organizacji Pozarządowych</v>
          </cell>
        </row>
        <row r="5">
          <cell r="B5" t="str">
            <v xml:space="preserve">5.Rozwój miast poprzez wzmocnienie kompetencji jednostek samorządu terytorialnego, dialog społeczny oraz współpracę z przedstawicielami społeczeństwa obywatelskiego </v>
          </cell>
        </row>
        <row r="6">
          <cell r="B6" t="str">
            <v>6.Poprawa i lepsze dostosowanie ochrony zdrowia do trendów demograficzno - epidemiologicznych</v>
          </cell>
        </row>
        <row r="7">
          <cell r="B7" t="str">
            <v>7.Fundusz Stypendialny i Szkoleniowy</v>
          </cell>
        </row>
        <row r="8">
          <cell r="B8" t="str">
            <v>8.Konserwacja i rewitalizacja dziedzictwa kulturowego</v>
          </cell>
        </row>
        <row r="9">
          <cell r="B9" t="str">
            <v>9.Promowanie różnorodności kulturowej i artystycznej w ramach europejskiego dziedzictwa kulturowego</v>
          </cell>
        </row>
        <row r="10">
          <cell r="B10" t="str">
            <v>10.Wsparcie rozwoju i szerokiego stosowania technologii CCS w Polsce</v>
          </cell>
        </row>
        <row r="11">
          <cell r="B11" t="str">
            <v>11.Polsko - Norweska Współpraca Badawcza</v>
          </cell>
        </row>
        <row r="12">
          <cell r="B12" t="str">
            <v>12.Ograniczanie społecznych nierówności w zdrowiu</v>
          </cell>
        </row>
        <row r="13">
          <cell r="B13" t="str">
            <v>13.Przeciwdziałanie przemocy w rodzinie i przemocy ze względu na płeć</v>
          </cell>
        </row>
        <row r="14">
          <cell r="B14" t="str">
            <v>14.Poprawa bezpieczeństwa w obszarze Schengen</v>
          </cell>
        </row>
        <row r="15">
          <cell r="B15" t="str">
            <v>15.Budowanie potencjału instytucjonalnego i współpraca w obszarze wymiaru sprawiedliwości / Poprawa skuteczności wymiaru sprawiedliwości</v>
          </cell>
        </row>
        <row r="16">
          <cell r="B16" t="str">
            <v>16.Wsparcie służby więziennej, w tym sankcji pozawięziennych</v>
          </cell>
        </row>
      </sheetData>
      <sheetData sheetId="11" refreshError="1"/>
      <sheetData sheetId="12">
        <row r="1">
          <cell r="D1" t="str">
            <v>√</v>
          </cell>
        </row>
        <row r="2">
          <cell r="D2"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y"/>
      <sheetName val="Arkusz1"/>
      <sheetName val="Arkusz2"/>
      <sheetName val="Załacznik 2"/>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łącznik XI-XII (2)"/>
      <sheetName val="Załącznik XI-XII"/>
      <sheetName val="zestawienie wydatków IX-XII"/>
      <sheetName val="Listy"/>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niosek za V-VI 2015 (2)"/>
      <sheetName val="Listy"/>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łącznik XI-XII (2)"/>
      <sheetName val="Załącznik XI-XII"/>
      <sheetName val="zestawienie wydatków IX-XII"/>
      <sheetName val="Listy"/>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BEA5DFD-8111-4671-8714-0EE270C76CE7}" name="Tabela13" displayName="Tabela13" ref="A4:N12" totalsRowCount="1" headerRowDxfId="60" dataDxfId="58" headerRowBorderDxfId="59" tableBorderDxfId="57" totalsRowBorderDxfId="56" headerRowCellStyle="Normalny 4" dataCellStyle="Normalny 4">
  <autoFilter ref="A4:N11" xr:uid="{4BEA5DFD-8111-4671-8714-0EE270C76CE7}"/>
  <tableColumns count="14">
    <tableColumn id="1" xr3:uid="{28D14ECE-5365-4A90-BD2F-C07AA6914EA7}" name="Lp." totalsRowLabel="Suma" dataDxfId="55" totalsRowDxfId="54" dataCellStyle="Normalny 4"/>
    <tableColumn id="2" xr3:uid="{C55D7F66-AEF3-4C54-A885-F35B4F300CF8}" name="Płatnik" dataDxfId="53" totalsRowDxfId="52" dataCellStyle="Normalny 4"/>
    <tableColumn id="14" xr3:uid="{F4A857CA-3E40-497C-8B78-543E1C9E9E6D}" name="Zadanie/Rezultat" dataDxfId="51" totalsRowDxfId="50" dataCellStyle="Normalny 4"/>
    <tableColumn id="3" xr3:uid="{FB8E9342-8D7A-4657-A596-4B0DEB9B5FE3}" name="Nazwa kategorii wydatku_x000a_ {zgodnie z kategoriami wydatków okrełsonymi w art. 8.3 ust 1 regulacji lub koszty pośrednie}" dataDxfId="49" totalsRowDxfId="48" dataCellStyle="Normalny 4"/>
    <tableColumn id="4" xr3:uid="{7DCEDB4B-924A-4D66-9558-D540F7F738A1}" name="Nr Dokumentu" dataDxfId="47" totalsRowDxfId="46" dataCellStyle="Normalny 4"/>
    <tableColumn id="5" xr3:uid="{CCE96CEF-1D22-4C38-B45B-52924D66E5FB}" name="Nr księgowy lub ewidencyjny" dataDxfId="45" totalsRowDxfId="44" dataCellStyle="Normalny 4"/>
    <tableColumn id="6" xr3:uid="{4F91CAE1-6C82-4E56-9E3C-6865386B9D8F}" name="Data wystawienia dokumentu" dataDxfId="43" totalsRowDxfId="42" dataCellStyle="Normalny 4"/>
    <tableColumn id="7" xr3:uid="{3A3A21E6-0AA3-48AF-8C26-A052CA676700}" name="Data zapłaty" dataDxfId="41" totalsRowDxfId="40" dataCellStyle="Normalny 4"/>
    <tableColumn id="8" xr3:uid="{D6E1F8D6-EB64-4213-8B21-AEF814BA6E13}" name="Nazwa towaru lub usługi" dataDxfId="39" totalsRowDxfId="38" dataCellStyle="Normalny 4"/>
    <tableColumn id="9" xr3:uid="{CC12E080-95BC-4463-91F8-622AFCDEB150}" name="Kwota dokumentu brutto" totalsRowFunction="sum" dataDxfId="37" totalsRowDxfId="36"/>
    <tableColumn id="10" xr3:uid="{80437B3F-BAE5-4480-9224-43EE402E0E51}" name="Kwota dokumentu netto" totalsRowFunction="sum" dataDxfId="35" totalsRowDxfId="34"/>
    <tableColumn id="11" xr3:uid="{82C5CD63-7D93-4B3C-9952-628666C64E76}" name="Kwota wydatków kwalifikowalnych" totalsRowFunction="sum" dataDxfId="33" totalsRowDxfId="32"/>
    <tableColumn id="12" xr3:uid="{B85A165B-A560-4744-8F75-E73127E05B17}" name="w tym VAT kwalifikowany" totalsRowFunction="sum" dataDxfId="31" totalsRowDxfId="30"/>
    <tableColumn id="13" xr3:uid="{0935FADE-A447-479D-9491-69603D8EDBE5}" name="Typ wydatku" dataDxfId="29" totalsRowDxfId="2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ela19" displayName="Tabela19" ref="A18:K20" totalsRowCount="1" headerRowDxfId="27" totalsRowDxfId="24" headerRowBorderDxfId="26" tableBorderDxfId="25" totalsRowBorderDxfId="23" headerRowCellStyle="Normalny 4" dataCellStyle="Normalny 4">
  <autoFilter ref="A18:K19" xr:uid="{00000000-0009-0000-0100-000008000000}"/>
  <tableColumns count="11">
    <tableColumn id="1" xr3:uid="{00000000-0010-0000-0100-000001000000}" name="Lp." totalsRowLabel="Suma" dataDxfId="22" totalsRowDxfId="21" dataCellStyle="Normalny 4"/>
    <tableColumn id="2" xr3:uid="{00000000-0010-0000-0100-000002000000}" name="Zadanie/Rezultat" dataDxfId="20" totalsRowDxfId="19" dataCellStyle="Normalny 4"/>
    <tableColumn id="3" xr3:uid="{00000000-0010-0000-0100-000003000000}" name="Nazwa kategorii wydatku" dataDxfId="18" totalsRowDxfId="17" dataCellStyle="Normalny 4"/>
    <tableColumn id="4" xr3:uid="{00000000-0010-0000-0100-000004000000}" name="Nr Dokumentu" dataDxfId="16" totalsRowDxfId="15" dataCellStyle="Normalny 4"/>
    <tableColumn id="5" xr3:uid="{00000000-0010-0000-0100-000005000000}" name="Nr księgowy lub ewidencyjny" dataDxfId="14" totalsRowDxfId="13" dataCellStyle="Normalny 4"/>
    <tableColumn id="6" xr3:uid="{00000000-0010-0000-0100-000006000000}" name="Data wystawienia dokumentu" dataDxfId="12" totalsRowDxfId="11" dataCellStyle="Normalny 4"/>
    <tableColumn id="8" xr3:uid="{00000000-0010-0000-0100-000008000000}" name="Nazwa towaru lub usługi" dataDxfId="10" totalsRowDxfId="9" dataCellStyle="Normalny 4"/>
    <tableColumn id="9" xr3:uid="{00000000-0010-0000-0100-000009000000}" name="Kwota dokumentu brutto" dataDxfId="8" totalsRowDxfId="7" dataCellStyle="Normalny 4"/>
    <tableColumn id="10" xr3:uid="{00000000-0010-0000-0100-00000A000000}" name="Kwota dokumentu netto" dataDxfId="6" totalsRowDxfId="5" dataCellStyle="Normalny 4"/>
    <tableColumn id="11" xr3:uid="{00000000-0010-0000-0100-00000B000000}" name="Kwota wydatków kwalifikowalnych" dataDxfId="4" totalsRowDxfId="3" dataCellStyle="Normalny 4"/>
    <tableColumn id="12" xr3:uid="{00000000-0010-0000-0100-00000C000000}" name="w tym VAT kwalifikowany" dataDxfId="2" totalsRowDxfId="1" dataCellStyle="Normalny 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eta.drastich@ms.gov.pl" TargetMode="External"/><Relationship Id="rId2" Type="http://schemas.openxmlformats.org/officeDocument/2006/relationships/hyperlink" Target="https://www.gov.pl/web/sprawiedliwosc" TargetMode="External"/><Relationship Id="rId1" Type="http://schemas.openxmlformats.org/officeDocument/2006/relationships/hyperlink" Target="mailto:kontakt@ms.gov.p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v.pl/web/sprawiedliwosc" TargetMode="External"/><Relationship Id="rId1" Type="http://schemas.openxmlformats.org/officeDocument/2006/relationships/hyperlink" Target="mailto:kontakt@ms.gov.pl"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mailto:kontakt@ms.gov.p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9"/>
  <sheetViews>
    <sheetView tabSelected="1" zoomScale="90" zoomScaleNormal="90" workbookViewId="0">
      <selection activeCell="E12" sqref="E12:O12"/>
    </sheetView>
  </sheetViews>
  <sheetFormatPr defaultRowHeight="15" x14ac:dyDescent="0.25"/>
  <cols>
    <col min="1" max="1" width="2.42578125" customWidth="1"/>
    <col min="2" max="2" width="8.140625" customWidth="1"/>
    <col min="3" max="3" width="17" customWidth="1"/>
    <col min="4" max="4" width="14.42578125" customWidth="1"/>
    <col min="5" max="6" width="14.140625" customWidth="1"/>
    <col min="7" max="7" width="13" customWidth="1"/>
    <col min="8" max="9" width="11.28515625" customWidth="1"/>
    <col min="10" max="10" width="9.85546875" customWidth="1"/>
    <col min="11" max="11" width="14.140625" customWidth="1"/>
    <col min="12" max="12" width="14.42578125" customWidth="1"/>
    <col min="13" max="13" width="12.7109375" customWidth="1"/>
    <col min="14" max="14" width="9.5703125" customWidth="1"/>
    <col min="15" max="15" width="11.42578125" customWidth="1"/>
    <col min="16" max="16" width="2" customWidth="1"/>
    <col min="18" max="18" width="10.140625" bestFit="1" customWidth="1"/>
  </cols>
  <sheetData>
    <row r="1" spans="1:16" ht="15" customHeight="1" x14ac:dyDescent="0.25">
      <c r="A1" s="294"/>
      <c r="B1" s="295"/>
      <c r="C1" s="295"/>
      <c r="D1" s="295"/>
      <c r="E1" s="295" t="s">
        <v>93</v>
      </c>
      <c r="F1" s="295"/>
      <c r="G1" s="295"/>
      <c r="H1" s="295"/>
      <c r="I1" s="295"/>
      <c r="J1" s="295"/>
      <c r="K1" s="295"/>
      <c r="L1" s="295"/>
      <c r="M1" s="295"/>
      <c r="N1" s="295"/>
      <c r="O1" s="295"/>
      <c r="P1" s="300"/>
    </row>
    <row r="2" spans="1:16" ht="15" customHeight="1" x14ac:dyDescent="0.25">
      <c r="A2" s="296"/>
      <c r="B2" s="297"/>
      <c r="C2" s="297"/>
      <c r="D2" s="297"/>
      <c r="E2" s="297"/>
      <c r="F2" s="297"/>
      <c r="G2" s="297"/>
      <c r="H2" s="297"/>
      <c r="I2" s="297"/>
      <c r="J2" s="297"/>
      <c r="K2" s="297"/>
      <c r="L2" s="297"/>
      <c r="M2" s="297"/>
      <c r="N2" s="297"/>
      <c r="O2" s="297"/>
      <c r="P2" s="301"/>
    </row>
    <row r="3" spans="1:16" ht="21" customHeight="1" x14ac:dyDescent="0.25">
      <c r="A3" s="296"/>
      <c r="B3" s="297"/>
      <c r="C3" s="297"/>
      <c r="D3" s="297"/>
      <c r="E3" s="297"/>
      <c r="F3" s="297"/>
      <c r="G3" s="297"/>
      <c r="H3" s="297"/>
      <c r="I3" s="297"/>
      <c r="J3" s="297"/>
      <c r="K3" s="297"/>
      <c r="L3" s="297"/>
      <c r="M3" s="297"/>
      <c r="N3" s="297"/>
      <c r="O3" s="297"/>
      <c r="P3" s="301"/>
    </row>
    <row r="4" spans="1:16" ht="15" hidden="1" customHeight="1" x14ac:dyDescent="0.25">
      <c r="A4" s="296"/>
      <c r="B4" s="297"/>
      <c r="C4" s="297"/>
      <c r="D4" s="297"/>
      <c r="E4" s="297"/>
      <c r="F4" s="297"/>
      <c r="G4" s="297"/>
      <c r="H4" s="297"/>
      <c r="I4" s="297"/>
      <c r="J4" s="297"/>
      <c r="K4" s="297"/>
      <c r="L4" s="297"/>
      <c r="M4" s="297"/>
      <c r="N4" s="297"/>
      <c r="O4" s="297"/>
      <c r="P4" s="301"/>
    </row>
    <row r="5" spans="1:16" ht="15" hidden="1" customHeight="1" x14ac:dyDescent="0.25">
      <c r="A5" s="296"/>
      <c r="B5" s="297"/>
      <c r="C5" s="297"/>
      <c r="D5" s="297"/>
      <c r="E5" s="297"/>
      <c r="F5" s="297"/>
      <c r="G5" s="297"/>
      <c r="H5" s="297"/>
      <c r="I5" s="297"/>
      <c r="J5" s="297"/>
      <c r="K5" s="297"/>
      <c r="L5" s="297"/>
      <c r="M5" s="297"/>
      <c r="N5" s="297"/>
      <c r="O5" s="297"/>
      <c r="P5" s="301"/>
    </row>
    <row r="6" spans="1:16" ht="13.5" customHeight="1" x14ac:dyDescent="0.25">
      <c r="A6" s="298"/>
      <c r="B6" s="299"/>
      <c r="C6" s="299"/>
      <c r="D6" s="299"/>
      <c r="E6" s="299"/>
      <c r="F6" s="299"/>
      <c r="G6" s="299"/>
      <c r="H6" s="299"/>
      <c r="I6" s="299"/>
      <c r="J6" s="299"/>
      <c r="K6" s="299"/>
      <c r="L6" s="299"/>
      <c r="M6" s="299"/>
      <c r="N6" s="299"/>
      <c r="O6" s="299"/>
      <c r="P6" s="302"/>
    </row>
    <row r="7" spans="1:16" ht="28.5" customHeight="1" thickBot="1" x14ac:dyDescent="0.3">
      <c r="A7" s="19"/>
      <c r="B7" s="250"/>
      <c r="C7" s="251"/>
      <c r="D7" s="251"/>
      <c r="E7" s="251"/>
      <c r="F7" s="251"/>
      <c r="G7" s="251"/>
      <c r="H7" s="251"/>
      <c r="I7" s="251"/>
      <c r="J7" s="251"/>
      <c r="K7" s="251"/>
      <c r="L7" s="251"/>
      <c r="M7" s="251"/>
      <c r="N7" s="251"/>
      <c r="O7" s="251"/>
      <c r="P7" s="18"/>
    </row>
    <row r="8" spans="1:16" x14ac:dyDescent="0.25">
      <c r="A8" s="252" t="s">
        <v>105</v>
      </c>
      <c r="B8" s="253"/>
      <c r="C8" s="253"/>
      <c r="D8" s="253"/>
      <c r="E8" s="253"/>
      <c r="F8" s="253"/>
      <c r="G8" s="253"/>
      <c r="H8" s="253"/>
      <c r="I8" s="253"/>
      <c r="J8" s="253"/>
      <c r="K8" s="253"/>
      <c r="L8" s="253"/>
      <c r="M8" s="253"/>
      <c r="N8" s="253"/>
      <c r="O8" s="253"/>
      <c r="P8" s="254"/>
    </row>
    <row r="9" spans="1:16" x14ac:dyDescent="0.25">
      <c r="A9" s="255" t="s">
        <v>60</v>
      </c>
      <c r="B9" s="256"/>
      <c r="C9" s="256"/>
      <c r="D9" s="257"/>
      <c r="E9" s="258" t="s">
        <v>104</v>
      </c>
      <c r="F9" s="259"/>
      <c r="G9" s="259"/>
      <c r="H9" s="259"/>
      <c r="I9" s="259"/>
      <c r="J9" s="259"/>
      <c r="K9" s="259"/>
      <c r="L9" s="259"/>
      <c r="M9" s="259"/>
      <c r="N9" s="259"/>
      <c r="O9" s="260"/>
      <c r="P9" s="261"/>
    </row>
    <row r="10" spans="1:16" x14ac:dyDescent="0.25">
      <c r="A10" s="255" t="s">
        <v>59</v>
      </c>
      <c r="B10" s="256"/>
      <c r="C10" s="256"/>
      <c r="D10" s="256"/>
      <c r="E10" s="256"/>
      <c r="F10" s="256"/>
      <c r="G10" s="256"/>
      <c r="H10" s="256"/>
      <c r="I10" s="256"/>
      <c r="J10" s="256"/>
      <c r="K10" s="256"/>
      <c r="L10" s="256"/>
      <c r="M10" s="256"/>
      <c r="N10" s="256"/>
      <c r="O10" s="17" t="s">
        <v>157</v>
      </c>
      <c r="P10" s="59"/>
    </row>
    <row r="11" spans="1:16" ht="20.25" customHeight="1" x14ac:dyDescent="0.25">
      <c r="A11" s="272" t="s">
        <v>123</v>
      </c>
      <c r="B11" s="273"/>
      <c r="C11" s="273"/>
      <c r="D11" s="273"/>
      <c r="E11" s="273"/>
      <c r="F11" s="273"/>
      <c r="G11" s="273"/>
      <c r="H11" s="274"/>
      <c r="I11" s="275" t="s">
        <v>143</v>
      </c>
      <c r="J11" s="276"/>
      <c r="K11" s="276"/>
      <c r="L11" s="276"/>
      <c r="M11" s="276"/>
      <c r="N11" s="276"/>
      <c r="O11" s="277"/>
      <c r="P11" s="59"/>
    </row>
    <row r="12" spans="1:16" x14ac:dyDescent="0.25">
      <c r="A12" s="255" t="s">
        <v>58</v>
      </c>
      <c r="B12" s="256"/>
      <c r="C12" s="256"/>
      <c r="D12" s="256"/>
      <c r="E12" s="309" t="s">
        <v>144</v>
      </c>
      <c r="F12" s="310"/>
      <c r="G12" s="310"/>
      <c r="H12" s="310"/>
      <c r="I12" s="310"/>
      <c r="J12" s="310"/>
      <c r="K12" s="310"/>
      <c r="L12" s="310"/>
      <c r="M12" s="310"/>
      <c r="N12" s="310"/>
      <c r="O12" s="311"/>
      <c r="P12" s="60"/>
    </row>
    <row r="13" spans="1:16" ht="25.5" x14ac:dyDescent="0.25">
      <c r="A13" s="255" t="s">
        <v>91</v>
      </c>
      <c r="B13" s="256"/>
      <c r="C13" s="256"/>
      <c r="D13" s="256"/>
      <c r="E13" s="256"/>
      <c r="F13" s="257"/>
      <c r="G13" s="41" t="s">
        <v>145</v>
      </c>
      <c r="H13" s="42"/>
      <c r="I13" s="42"/>
      <c r="J13" s="42"/>
      <c r="K13" s="42"/>
      <c r="L13" s="42"/>
      <c r="M13" s="42"/>
      <c r="N13" s="42"/>
      <c r="O13" s="43"/>
      <c r="P13" s="61"/>
    </row>
    <row r="14" spans="1:16" x14ac:dyDescent="0.25">
      <c r="A14" s="306" t="s">
        <v>92</v>
      </c>
      <c r="B14" s="307"/>
      <c r="C14" s="307"/>
      <c r="D14" s="307"/>
      <c r="E14" s="307"/>
      <c r="F14" s="308"/>
      <c r="G14" s="303" t="s">
        <v>146</v>
      </c>
      <c r="H14" s="304"/>
      <c r="I14" s="304"/>
      <c r="J14" s="304"/>
      <c r="K14" s="304"/>
      <c r="L14" s="304"/>
      <c r="M14" s="304"/>
      <c r="N14" s="304"/>
      <c r="O14" s="305"/>
      <c r="P14" s="61"/>
    </row>
    <row r="15" spans="1:16" x14ac:dyDescent="0.25">
      <c r="A15" s="262" t="s">
        <v>124</v>
      </c>
      <c r="B15" s="263"/>
      <c r="C15" s="263"/>
      <c r="D15" s="263"/>
      <c r="E15" s="263"/>
      <c r="F15" s="263"/>
      <c r="G15" s="263"/>
      <c r="H15" s="264"/>
      <c r="I15" s="16"/>
      <c r="J15" s="14" t="s">
        <v>55</v>
      </c>
      <c r="K15" s="13">
        <v>9</v>
      </c>
      <c r="L15" s="14" t="s">
        <v>54</v>
      </c>
      <c r="M15" s="13">
        <v>2020</v>
      </c>
      <c r="N15" s="12"/>
      <c r="O15" s="12"/>
      <c r="P15" s="62"/>
    </row>
    <row r="16" spans="1:16" x14ac:dyDescent="0.25">
      <c r="A16" s="265" t="s">
        <v>125</v>
      </c>
      <c r="B16" s="266"/>
      <c r="C16" s="266"/>
      <c r="D16" s="266"/>
      <c r="E16" s="266"/>
      <c r="F16" s="266"/>
      <c r="G16" s="266"/>
      <c r="H16" s="267"/>
      <c r="I16" s="15"/>
      <c r="J16" s="14" t="s">
        <v>55</v>
      </c>
      <c r="K16" s="13">
        <v>4</v>
      </c>
      <c r="L16" s="14" t="s">
        <v>54</v>
      </c>
      <c r="M16" s="13">
        <v>2024</v>
      </c>
      <c r="N16" s="12"/>
      <c r="O16" s="12"/>
      <c r="P16" s="62"/>
    </row>
    <row r="17" spans="1:16" x14ac:dyDescent="0.25">
      <c r="A17" s="255" t="s">
        <v>122</v>
      </c>
      <c r="B17" s="256"/>
      <c r="C17" s="256"/>
      <c r="D17" s="256"/>
      <c r="E17" s="256"/>
      <c r="F17" s="256"/>
      <c r="G17" s="256"/>
      <c r="H17" s="256"/>
      <c r="I17" s="256"/>
      <c r="J17" s="256"/>
      <c r="K17" s="256"/>
      <c r="L17" s="256"/>
      <c r="M17" s="256"/>
      <c r="N17" s="256"/>
      <c r="O17" s="256"/>
      <c r="P17" s="271"/>
    </row>
    <row r="18" spans="1:16" x14ac:dyDescent="0.25">
      <c r="A18" s="262" t="s">
        <v>57</v>
      </c>
      <c r="B18" s="263"/>
      <c r="C18" s="263"/>
      <c r="D18" s="263"/>
      <c r="E18" s="263"/>
      <c r="F18" s="263"/>
      <c r="G18" s="263"/>
      <c r="H18" s="264"/>
      <c r="I18" s="16"/>
      <c r="J18" s="14" t="s">
        <v>55</v>
      </c>
      <c r="K18" s="13">
        <v>9</v>
      </c>
      <c r="L18" s="14" t="s">
        <v>54</v>
      </c>
      <c r="M18" s="13">
        <v>2023</v>
      </c>
      <c r="N18" s="12"/>
      <c r="O18" s="12"/>
      <c r="P18" s="62"/>
    </row>
    <row r="19" spans="1:16" x14ac:dyDescent="0.25">
      <c r="A19" s="265" t="s">
        <v>56</v>
      </c>
      <c r="B19" s="266"/>
      <c r="C19" s="266"/>
      <c r="D19" s="266"/>
      <c r="E19" s="266"/>
      <c r="F19" s="266"/>
      <c r="G19" s="266"/>
      <c r="H19" s="267"/>
      <c r="I19" s="15"/>
      <c r="J19" s="14" t="s">
        <v>55</v>
      </c>
      <c r="K19" s="13">
        <v>12</v>
      </c>
      <c r="L19" s="14" t="s">
        <v>54</v>
      </c>
      <c r="M19" s="13">
        <v>2023</v>
      </c>
      <c r="N19" s="12"/>
      <c r="O19" s="12"/>
      <c r="P19" s="62"/>
    </row>
    <row r="20" spans="1:16" ht="15.75" thickBot="1" x14ac:dyDescent="0.3">
      <c r="A20" s="268" t="s">
        <v>53</v>
      </c>
      <c r="B20" s="269"/>
      <c r="C20" s="269"/>
      <c r="D20" s="269"/>
      <c r="E20" s="269"/>
      <c r="F20" s="269"/>
      <c r="G20" s="269"/>
      <c r="H20" s="269"/>
      <c r="I20" s="269"/>
      <c r="J20" s="269"/>
      <c r="K20" s="269"/>
      <c r="L20" s="269"/>
      <c r="M20" s="269"/>
      <c r="N20" s="269"/>
      <c r="O20" s="269"/>
      <c r="P20" s="270"/>
    </row>
    <row r="21" spans="1:16" ht="30" customHeight="1" thickBot="1" x14ac:dyDescent="0.3">
      <c r="A21" s="312" t="s">
        <v>121</v>
      </c>
      <c r="B21" s="313"/>
      <c r="C21" s="313"/>
      <c r="D21" s="313"/>
      <c r="E21" s="313"/>
      <c r="F21" s="313"/>
      <c r="G21" s="313"/>
      <c r="H21" s="314"/>
      <c r="I21" s="315">
        <f>+J53</f>
        <v>80615.19</v>
      </c>
      <c r="J21" s="316"/>
      <c r="K21" s="316"/>
      <c r="L21" s="316"/>
      <c r="M21" s="316"/>
      <c r="N21" s="316"/>
      <c r="O21" s="316"/>
      <c r="P21" s="317"/>
    </row>
    <row r="22" spans="1:16" ht="15.75" thickBot="1" x14ac:dyDescent="0.3">
      <c r="A22" s="228" t="s">
        <v>115</v>
      </c>
      <c r="B22" s="229"/>
      <c r="C22" s="229"/>
      <c r="D22" s="229"/>
      <c r="E22" s="229"/>
      <c r="F22" s="229"/>
      <c r="G22" s="229"/>
      <c r="H22" s="229"/>
      <c r="I22" s="229"/>
      <c r="J22" s="229"/>
      <c r="K22" s="229"/>
      <c r="L22" s="229"/>
      <c r="M22" s="229"/>
      <c r="N22" s="229"/>
      <c r="O22" s="229"/>
      <c r="P22" s="230"/>
    </row>
    <row r="23" spans="1:16" ht="15.75" thickBot="1" x14ac:dyDescent="0.3">
      <c r="A23" s="236" t="s">
        <v>52</v>
      </c>
      <c r="B23" s="237"/>
      <c r="C23" s="237"/>
      <c r="D23" s="237"/>
      <c r="E23" s="237"/>
      <c r="F23" s="237"/>
      <c r="G23" s="237"/>
      <c r="H23" s="237"/>
      <c r="I23" s="237"/>
      <c r="J23" s="237"/>
      <c r="K23" s="237"/>
      <c r="L23" s="237"/>
      <c r="M23" s="237"/>
      <c r="N23" s="237"/>
      <c r="O23" s="237"/>
      <c r="P23" s="238"/>
    </row>
    <row r="24" spans="1:16" x14ac:dyDescent="0.25">
      <c r="A24" s="57"/>
      <c r="B24" s="239" t="s">
        <v>161</v>
      </c>
      <c r="C24" s="240"/>
      <c r="D24" s="240"/>
      <c r="E24" s="240"/>
      <c r="F24" s="240"/>
      <c r="G24" s="240"/>
      <c r="H24" s="240"/>
      <c r="I24" s="240"/>
      <c r="J24" s="240"/>
      <c r="K24" s="240"/>
      <c r="L24" s="240"/>
      <c r="M24" s="240"/>
      <c r="N24" s="240"/>
      <c r="O24" s="241"/>
      <c r="P24" s="58"/>
    </row>
    <row r="25" spans="1:16" ht="15.75" thickBot="1" x14ac:dyDescent="0.3">
      <c r="A25" s="242"/>
      <c r="B25" s="243"/>
      <c r="C25" s="243"/>
      <c r="D25" s="243"/>
      <c r="E25" s="243"/>
      <c r="F25" s="243"/>
      <c r="G25" s="243"/>
      <c r="H25" s="243"/>
      <c r="I25" s="243"/>
      <c r="J25" s="243"/>
      <c r="K25" s="243"/>
      <c r="L25" s="243"/>
      <c r="M25" s="243"/>
      <c r="N25" s="243"/>
      <c r="O25" s="243"/>
      <c r="P25" s="130"/>
    </row>
    <row r="26" spans="1:16" ht="15.75" thickBot="1" x14ac:dyDescent="0.3">
      <c r="A26" s="244" t="s">
        <v>51</v>
      </c>
      <c r="B26" s="245"/>
      <c r="C26" s="245"/>
      <c r="D26" s="245"/>
      <c r="E26" s="245"/>
      <c r="F26" s="245"/>
      <c r="G26" s="245"/>
      <c r="H26" s="245"/>
      <c r="I26" s="245"/>
      <c r="J26" s="245"/>
      <c r="K26" s="245"/>
      <c r="L26" s="245"/>
      <c r="M26" s="245"/>
      <c r="N26" s="245"/>
      <c r="O26" s="245"/>
      <c r="P26" s="246"/>
    </row>
    <row r="27" spans="1:16" x14ac:dyDescent="0.25">
      <c r="A27" s="247" t="s">
        <v>50</v>
      </c>
      <c r="B27" s="248"/>
      <c r="C27" s="248"/>
      <c r="D27" s="248"/>
      <c r="E27" s="248"/>
      <c r="F27" s="249"/>
      <c r="G27" s="278" t="s">
        <v>162</v>
      </c>
      <c r="H27" s="279"/>
      <c r="I27" s="279"/>
      <c r="J27" s="279"/>
      <c r="K27" s="279"/>
      <c r="L27" s="279"/>
      <c r="M27" s="279"/>
      <c r="N27" s="279"/>
      <c r="O27" s="279"/>
      <c r="P27" s="280"/>
    </row>
    <row r="28" spans="1:16" x14ac:dyDescent="0.25">
      <c r="A28" s="281" t="s">
        <v>49</v>
      </c>
      <c r="B28" s="282"/>
      <c r="C28" s="282"/>
      <c r="D28" s="282"/>
      <c r="E28" s="282"/>
      <c r="F28" s="283"/>
      <c r="G28" s="165" t="s">
        <v>163</v>
      </c>
      <c r="H28" s="219"/>
      <c r="I28" s="219"/>
      <c r="J28" s="219"/>
      <c r="K28" s="219"/>
      <c r="L28" s="219"/>
      <c r="M28" s="219"/>
      <c r="N28" s="219"/>
      <c r="O28" s="219"/>
      <c r="P28" s="220"/>
    </row>
    <row r="29" spans="1:16" x14ac:dyDescent="0.25">
      <c r="A29" s="281" t="s">
        <v>48</v>
      </c>
      <c r="B29" s="282"/>
      <c r="C29" s="282"/>
      <c r="D29" s="282"/>
      <c r="E29" s="282"/>
      <c r="F29" s="283"/>
      <c r="G29" s="165" t="s">
        <v>147</v>
      </c>
      <c r="H29" s="219"/>
      <c r="I29" s="219"/>
      <c r="J29" s="219"/>
      <c r="K29" s="219"/>
      <c r="L29" s="219"/>
      <c r="M29" s="219"/>
      <c r="N29" s="219"/>
      <c r="O29" s="219"/>
      <c r="P29" s="220"/>
    </row>
    <row r="30" spans="1:16" x14ac:dyDescent="0.25">
      <c r="A30" s="281" t="s">
        <v>47</v>
      </c>
      <c r="B30" s="282"/>
      <c r="C30" s="282"/>
      <c r="D30" s="282"/>
      <c r="E30" s="282"/>
      <c r="F30" s="283"/>
      <c r="G30" s="166" t="s">
        <v>159</v>
      </c>
      <c r="H30" s="284"/>
      <c r="I30" s="284"/>
      <c r="J30" s="284"/>
      <c r="K30" s="284"/>
      <c r="L30" s="284"/>
      <c r="M30" s="284"/>
      <c r="N30" s="284"/>
      <c r="O30" s="284"/>
      <c r="P30" s="285"/>
    </row>
    <row r="31" spans="1:16" x14ac:dyDescent="0.25">
      <c r="A31" s="281" t="s">
        <v>46</v>
      </c>
      <c r="B31" s="282"/>
      <c r="C31" s="282"/>
      <c r="D31" s="282"/>
      <c r="E31" s="282"/>
      <c r="F31" s="283"/>
      <c r="G31" s="165" t="s">
        <v>148</v>
      </c>
      <c r="H31" s="219"/>
      <c r="I31" s="219"/>
      <c r="J31" s="219"/>
      <c r="K31" s="219"/>
      <c r="L31" s="219"/>
      <c r="M31" s="219"/>
      <c r="N31" s="219"/>
      <c r="O31" s="219"/>
      <c r="P31" s="220"/>
    </row>
    <row r="32" spans="1:16" x14ac:dyDescent="0.25">
      <c r="A32" s="322" t="s">
        <v>45</v>
      </c>
      <c r="B32" s="323"/>
      <c r="C32" s="323"/>
      <c r="D32" s="323"/>
      <c r="E32" s="323"/>
      <c r="F32" s="324"/>
      <c r="G32" s="218" t="s">
        <v>164</v>
      </c>
      <c r="H32" s="219"/>
      <c r="I32" s="219"/>
      <c r="J32" s="219"/>
      <c r="K32" s="219"/>
      <c r="L32" s="219"/>
      <c r="M32" s="219"/>
      <c r="N32" s="219"/>
      <c r="O32" s="219"/>
      <c r="P32" s="220"/>
    </row>
    <row r="33" spans="1:18" x14ac:dyDescent="0.25">
      <c r="A33" s="281" t="s">
        <v>44</v>
      </c>
      <c r="B33" s="282"/>
      <c r="C33" s="282"/>
      <c r="D33" s="282"/>
      <c r="E33" s="282"/>
      <c r="F33" s="283"/>
      <c r="G33" s="165" t="s">
        <v>160</v>
      </c>
      <c r="H33" s="219"/>
      <c r="I33" s="219"/>
      <c r="J33" s="219"/>
      <c r="K33" s="219"/>
      <c r="L33" s="219"/>
      <c r="M33" s="219"/>
      <c r="N33" s="219"/>
      <c r="O33" s="219"/>
      <c r="P33" s="220"/>
    </row>
    <row r="34" spans="1:18" x14ac:dyDescent="0.25">
      <c r="A34" s="281" t="s">
        <v>37</v>
      </c>
      <c r="B34" s="282"/>
      <c r="C34" s="282"/>
      <c r="D34" s="282"/>
      <c r="E34" s="282"/>
      <c r="F34" s="283"/>
      <c r="G34" s="286" t="s">
        <v>165</v>
      </c>
      <c r="H34" s="219"/>
      <c r="I34" s="219"/>
      <c r="J34" s="219"/>
      <c r="K34" s="219"/>
      <c r="L34" s="219"/>
      <c r="M34" s="219"/>
      <c r="N34" s="219"/>
      <c r="O34" s="219"/>
      <c r="P34" s="220"/>
    </row>
    <row r="35" spans="1:18" ht="15.75" thickBot="1" x14ac:dyDescent="0.3">
      <c r="A35" s="287" t="s">
        <v>43</v>
      </c>
      <c r="B35" s="288"/>
      <c r="C35" s="288"/>
      <c r="D35" s="288"/>
      <c r="E35" s="288"/>
      <c r="F35" s="289"/>
      <c r="G35" s="290" t="s">
        <v>168</v>
      </c>
      <c r="H35" s="291"/>
      <c r="I35" s="292"/>
      <c r="J35" s="292"/>
      <c r="K35" s="292"/>
      <c r="L35" s="292"/>
      <c r="M35" s="292"/>
      <c r="N35" s="292"/>
      <c r="O35" s="292"/>
      <c r="P35" s="293"/>
    </row>
    <row r="36" spans="1:18" ht="15.75" thickBot="1" x14ac:dyDescent="0.3">
      <c r="A36" s="236" t="s">
        <v>94</v>
      </c>
      <c r="B36" s="237"/>
      <c r="C36" s="237"/>
      <c r="D36" s="237"/>
      <c r="E36" s="237"/>
      <c r="F36" s="237"/>
      <c r="G36" s="237"/>
      <c r="H36" s="237"/>
      <c r="I36" s="237"/>
      <c r="J36" s="237"/>
      <c r="K36" s="237"/>
      <c r="L36" s="237"/>
      <c r="M36" s="237"/>
      <c r="N36" s="237"/>
      <c r="O36" s="237"/>
      <c r="P36" s="238"/>
    </row>
    <row r="37" spans="1:18" x14ac:dyDescent="0.25">
      <c r="A37" s="318" t="s">
        <v>42</v>
      </c>
      <c r="B37" s="319"/>
      <c r="C37" s="319"/>
      <c r="D37" s="319"/>
      <c r="E37" s="319"/>
      <c r="F37" s="320"/>
      <c r="G37" s="239" t="s">
        <v>167</v>
      </c>
      <c r="H37" s="240"/>
      <c r="I37" s="240"/>
      <c r="J37" s="240"/>
      <c r="K37" s="240"/>
      <c r="L37" s="240"/>
      <c r="M37" s="240"/>
      <c r="N37" s="240"/>
      <c r="O37" s="240"/>
      <c r="P37" s="321"/>
    </row>
    <row r="38" spans="1:18" x14ac:dyDescent="0.25">
      <c r="A38" s="215" t="s">
        <v>41</v>
      </c>
      <c r="B38" s="216"/>
      <c r="C38" s="216"/>
      <c r="D38" s="216"/>
      <c r="E38" s="216"/>
      <c r="F38" s="217"/>
      <c r="G38" s="165" t="s">
        <v>169</v>
      </c>
      <c r="H38" s="219"/>
      <c r="I38" s="219"/>
      <c r="J38" s="219"/>
      <c r="K38" s="219"/>
      <c r="L38" s="219"/>
      <c r="M38" s="219"/>
      <c r="N38" s="219"/>
      <c r="O38" s="219"/>
      <c r="P38" s="220"/>
    </row>
    <row r="39" spans="1:18" x14ac:dyDescent="0.25">
      <c r="A39" s="215" t="s">
        <v>40</v>
      </c>
      <c r="B39" s="216"/>
      <c r="C39" s="216"/>
      <c r="D39" s="216"/>
      <c r="E39" s="216"/>
      <c r="F39" s="217"/>
      <c r="G39" s="218" t="s">
        <v>170</v>
      </c>
      <c r="H39" s="219"/>
      <c r="I39" s="219"/>
      <c r="J39" s="219"/>
      <c r="K39" s="219"/>
      <c r="L39" s="219"/>
      <c r="M39" s="219"/>
      <c r="N39" s="219"/>
      <c r="O39" s="219"/>
      <c r="P39" s="220"/>
    </row>
    <row r="40" spans="1:18" x14ac:dyDescent="0.25">
      <c r="A40" s="215" t="s">
        <v>39</v>
      </c>
      <c r="B40" s="216"/>
      <c r="C40" s="216"/>
      <c r="D40" s="216"/>
      <c r="E40" s="216"/>
      <c r="F40" s="217"/>
      <c r="G40" s="218" t="s">
        <v>171</v>
      </c>
      <c r="H40" s="219"/>
      <c r="I40" s="219"/>
      <c r="J40" s="219"/>
      <c r="K40" s="219"/>
      <c r="L40" s="219"/>
      <c r="M40" s="219"/>
      <c r="N40" s="219"/>
      <c r="O40" s="219"/>
      <c r="P40" s="220"/>
    </row>
    <row r="41" spans="1:18" x14ac:dyDescent="0.25">
      <c r="A41" s="215" t="s">
        <v>38</v>
      </c>
      <c r="B41" s="216"/>
      <c r="C41" s="216"/>
      <c r="D41" s="216"/>
      <c r="E41" s="216"/>
      <c r="F41" s="217"/>
      <c r="G41" s="165" t="s">
        <v>160</v>
      </c>
      <c r="H41" s="219"/>
      <c r="I41" s="219"/>
      <c r="J41" s="219"/>
      <c r="K41" s="219"/>
      <c r="L41" s="219"/>
      <c r="M41" s="219"/>
      <c r="N41" s="219"/>
      <c r="O41" s="219"/>
      <c r="P41" s="220"/>
    </row>
    <row r="42" spans="1:18" ht="15.75" thickBot="1" x14ac:dyDescent="0.3">
      <c r="A42" s="221" t="s">
        <v>37</v>
      </c>
      <c r="B42" s="222"/>
      <c r="C42" s="222"/>
      <c r="D42" s="222"/>
      <c r="E42" s="222"/>
      <c r="F42" s="223"/>
      <c r="G42" s="224" t="s">
        <v>166</v>
      </c>
      <c r="H42" s="225"/>
      <c r="I42" s="226"/>
      <c r="J42" s="226"/>
      <c r="K42" s="226"/>
      <c r="L42" s="226"/>
      <c r="M42" s="226"/>
      <c r="N42" s="226"/>
      <c r="O42" s="226"/>
      <c r="P42" s="227"/>
    </row>
    <row r="43" spans="1:18" ht="15.75" thickBot="1" x14ac:dyDescent="0.3">
      <c r="A43" s="228" t="s">
        <v>61</v>
      </c>
      <c r="B43" s="229"/>
      <c r="C43" s="229"/>
      <c r="D43" s="229"/>
      <c r="E43" s="229"/>
      <c r="F43" s="229"/>
      <c r="G43" s="229"/>
      <c r="H43" s="229"/>
      <c r="I43" s="229"/>
      <c r="J43" s="229"/>
      <c r="K43" s="229"/>
      <c r="L43" s="229"/>
      <c r="M43" s="229"/>
      <c r="N43" s="229"/>
      <c r="O43" s="229"/>
      <c r="P43" s="230"/>
    </row>
    <row r="44" spans="1:18" ht="15.75" thickBot="1" x14ac:dyDescent="0.3">
      <c r="A44" s="139" t="s">
        <v>36</v>
      </c>
      <c r="B44" s="140"/>
      <c r="C44" s="140"/>
      <c r="D44" s="140"/>
      <c r="E44" s="140"/>
      <c r="F44" s="140"/>
      <c r="G44" s="140"/>
      <c r="H44" s="140"/>
      <c r="I44" s="140"/>
      <c r="J44" s="140"/>
      <c r="K44" s="140"/>
      <c r="L44" s="140"/>
      <c r="M44" s="140"/>
      <c r="N44" s="140"/>
      <c r="O44" s="140"/>
      <c r="P44" s="141"/>
    </row>
    <row r="45" spans="1:18" ht="97.5" customHeight="1" x14ac:dyDescent="0.25">
      <c r="A45" s="142"/>
      <c r="B45" s="231" t="s">
        <v>133</v>
      </c>
      <c r="C45" s="232"/>
      <c r="D45" s="232"/>
      <c r="E45" s="232"/>
      <c r="F45" s="232"/>
      <c r="G45" s="233"/>
      <c r="H45" s="114" t="s">
        <v>131</v>
      </c>
      <c r="I45" s="116"/>
      <c r="J45" s="114" t="s">
        <v>130</v>
      </c>
      <c r="K45" s="116"/>
      <c r="L45" s="234" t="s">
        <v>132</v>
      </c>
      <c r="M45" s="235"/>
      <c r="N45" s="114" t="s">
        <v>141</v>
      </c>
      <c r="O45" s="116"/>
      <c r="P45" s="129"/>
    </row>
    <row r="46" spans="1:18" x14ac:dyDescent="0.25">
      <c r="A46" s="142"/>
      <c r="B46" s="194" t="s">
        <v>12</v>
      </c>
      <c r="C46" s="195"/>
      <c r="D46" s="195"/>
      <c r="E46" s="195"/>
      <c r="F46" s="195"/>
      <c r="G46" s="196"/>
      <c r="H46" s="199">
        <v>303478.01</v>
      </c>
      <c r="I46" s="200"/>
      <c r="J46" s="199">
        <v>80615.19</v>
      </c>
      <c r="K46" s="200"/>
      <c r="L46" s="199">
        <v>44978.01</v>
      </c>
      <c r="M46" s="200"/>
      <c r="N46" s="197">
        <f>(J46+L46)/H46</f>
        <v>0.41384613007051158</v>
      </c>
      <c r="O46" s="198"/>
      <c r="P46" s="157"/>
    </row>
    <row r="47" spans="1:18" x14ac:dyDescent="0.25">
      <c r="A47" s="142"/>
      <c r="B47" s="194" t="s">
        <v>14</v>
      </c>
      <c r="C47" s="195"/>
      <c r="D47" s="195"/>
      <c r="E47" s="195"/>
      <c r="F47" s="195"/>
      <c r="G47" s="196"/>
      <c r="H47" s="199">
        <v>400000</v>
      </c>
      <c r="I47" s="200"/>
      <c r="J47" s="199">
        <v>0</v>
      </c>
      <c r="K47" s="200"/>
      <c r="L47" s="199">
        <v>50000</v>
      </c>
      <c r="M47" s="200"/>
      <c r="N47" s="197">
        <f>(J47+L47)/H47</f>
        <v>0.125</v>
      </c>
      <c r="O47" s="198"/>
      <c r="P47" s="158"/>
    </row>
    <row r="48" spans="1:18" x14ac:dyDescent="0.25">
      <c r="A48" s="142"/>
      <c r="B48" s="194" t="s">
        <v>150</v>
      </c>
      <c r="C48" s="207"/>
      <c r="D48" s="207"/>
      <c r="E48" s="207"/>
      <c r="F48" s="207"/>
      <c r="G48" s="208"/>
      <c r="H48" s="199">
        <v>453300</v>
      </c>
      <c r="I48" s="206"/>
      <c r="J48" s="199">
        <v>0</v>
      </c>
      <c r="K48" s="206"/>
      <c r="L48" s="199">
        <v>453300</v>
      </c>
      <c r="M48" s="200"/>
      <c r="N48" s="197">
        <f>(J48+L48)/H48</f>
        <v>1</v>
      </c>
      <c r="O48" s="198"/>
      <c r="P48" s="131"/>
      <c r="R48" s="75"/>
    </row>
    <row r="49" spans="1:16" x14ac:dyDescent="0.25">
      <c r="A49" s="142"/>
      <c r="B49" s="194" t="s">
        <v>151</v>
      </c>
      <c r="C49" s="207"/>
      <c r="D49" s="207"/>
      <c r="E49" s="207"/>
      <c r="F49" s="207"/>
      <c r="G49" s="208"/>
      <c r="H49" s="199">
        <v>651900</v>
      </c>
      <c r="I49" s="206"/>
      <c r="J49" s="199">
        <v>0</v>
      </c>
      <c r="K49" s="206"/>
      <c r="L49" s="199">
        <v>0</v>
      </c>
      <c r="M49" s="206"/>
      <c r="N49" s="197">
        <f>(J49+L49)/H49</f>
        <v>0</v>
      </c>
      <c r="O49" s="198"/>
      <c r="P49" s="131"/>
    </row>
    <row r="50" spans="1:16" ht="15" customHeight="1" x14ac:dyDescent="0.25">
      <c r="A50" s="142"/>
      <c r="B50" s="194" t="s">
        <v>158</v>
      </c>
      <c r="C50" s="207"/>
      <c r="D50" s="207"/>
      <c r="E50" s="207"/>
      <c r="F50" s="207"/>
      <c r="G50" s="208"/>
      <c r="H50" s="199">
        <v>1700000</v>
      </c>
      <c r="I50" s="200"/>
      <c r="J50" s="199">
        <v>0</v>
      </c>
      <c r="K50" s="200"/>
      <c r="L50" s="199">
        <v>0</v>
      </c>
      <c r="M50" s="200"/>
      <c r="N50" s="197">
        <f t="shared" ref="N50" si="0">(J50+L50)/H50*100</f>
        <v>0</v>
      </c>
      <c r="O50" s="198"/>
      <c r="P50" s="131"/>
    </row>
    <row r="51" spans="1:16" x14ac:dyDescent="0.25">
      <c r="A51" s="142"/>
      <c r="B51" s="194" t="s">
        <v>152</v>
      </c>
      <c r="C51" s="195"/>
      <c r="D51" s="195"/>
      <c r="E51" s="195"/>
      <c r="F51" s="195"/>
      <c r="G51" s="196"/>
      <c r="H51" s="199">
        <v>1091408.72</v>
      </c>
      <c r="I51" s="200"/>
      <c r="J51" s="199">
        <v>0</v>
      </c>
      <c r="K51" s="200"/>
      <c r="L51" s="199">
        <v>0</v>
      </c>
      <c r="M51" s="200"/>
      <c r="N51" s="197">
        <f>(J51+L51)/H51</f>
        <v>0</v>
      </c>
      <c r="O51" s="198"/>
      <c r="P51" s="131"/>
    </row>
    <row r="52" spans="1:16" x14ac:dyDescent="0.25">
      <c r="A52" s="142"/>
      <c r="B52" s="194" t="s">
        <v>96</v>
      </c>
      <c r="C52" s="204"/>
      <c r="D52" s="204"/>
      <c r="E52" s="204"/>
      <c r="F52" s="204"/>
      <c r="G52" s="205"/>
      <c r="H52" s="199">
        <v>45521.7</v>
      </c>
      <c r="I52" s="206"/>
      <c r="J52" s="199">
        <v>0</v>
      </c>
      <c r="K52" s="206"/>
      <c r="L52" s="199">
        <v>0</v>
      </c>
      <c r="M52" s="206"/>
      <c r="N52" s="197">
        <v>0</v>
      </c>
      <c r="O52" s="198"/>
      <c r="P52" s="131"/>
    </row>
    <row r="53" spans="1:16" x14ac:dyDescent="0.25">
      <c r="A53" s="55"/>
      <c r="B53" s="201" t="s">
        <v>35</v>
      </c>
      <c r="C53" s="202"/>
      <c r="D53" s="202"/>
      <c r="E53" s="202"/>
      <c r="F53" s="202"/>
      <c r="G53" s="203"/>
      <c r="H53" s="209">
        <f>SUM(H46:I52)</f>
        <v>4645608.43</v>
      </c>
      <c r="I53" s="210"/>
      <c r="J53" s="211">
        <f t="shared" ref="J53" si="1">SUM(J46:K52)</f>
        <v>80615.19</v>
      </c>
      <c r="K53" s="212"/>
      <c r="L53" s="213">
        <f t="shared" ref="L53" si="2">SUM(L46:M52)</f>
        <v>548278.01</v>
      </c>
      <c r="M53" s="214"/>
      <c r="N53" s="192">
        <f>(J53+L53)/H53</f>
        <v>0.1353736995866438</v>
      </c>
      <c r="O53" s="193"/>
      <c r="P53" s="56"/>
    </row>
    <row r="54" spans="1:16" x14ac:dyDescent="0.25">
      <c r="A54" s="55"/>
      <c r="B54" s="201" t="s">
        <v>10</v>
      </c>
      <c r="C54" s="202"/>
      <c r="D54" s="202"/>
      <c r="E54" s="202"/>
      <c r="F54" s="202"/>
      <c r="G54" s="203"/>
      <c r="H54" s="160"/>
      <c r="I54" s="161"/>
      <c r="J54" s="199"/>
      <c r="K54" s="200"/>
      <c r="L54" s="160"/>
      <c r="M54" s="161"/>
      <c r="N54" s="197"/>
      <c r="O54" s="198"/>
      <c r="P54" s="56"/>
    </row>
    <row r="55" spans="1:16" ht="15.75" thickBot="1" x14ac:dyDescent="0.3">
      <c r="A55" s="53"/>
      <c r="B55" s="63"/>
      <c r="C55" s="63"/>
      <c r="D55" s="63"/>
      <c r="E55" s="63"/>
      <c r="F55" s="63"/>
      <c r="G55" s="63"/>
      <c r="H55" s="64"/>
      <c r="I55" s="64"/>
      <c r="J55" s="64"/>
      <c r="K55" s="64"/>
      <c r="L55" s="64"/>
      <c r="M55" s="64"/>
      <c r="N55" s="64"/>
      <c r="O55" s="64"/>
      <c r="P55" s="54"/>
    </row>
    <row r="56" spans="1:16" ht="15" customHeight="1" thickBot="1" x14ac:dyDescent="0.3">
      <c r="A56" s="139" t="s">
        <v>106</v>
      </c>
      <c r="B56" s="140"/>
      <c r="C56" s="140"/>
      <c r="D56" s="140"/>
      <c r="E56" s="140"/>
      <c r="F56" s="140"/>
      <c r="G56" s="140"/>
      <c r="H56" s="140"/>
      <c r="I56" s="140"/>
      <c r="J56" s="140"/>
      <c r="K56" s="140"/>
      <c r="L56" s="140"/>
      <c r="M56" s="140"/>
      <c r="N56" s="140"/>
      <c r="O56" s="140"/>
      <c r="P56" s="141"/>
    </row>
    <row r="57" spans="1:16" ht="78" customHeight="1" x14ac:dyDescent="0.25">
      <c r="A57" s="142"/>
      <c r="B57" s="72" t="s">
        <v>0</v>
      </c>
      <c r="C57" s="71" t="s">
        <v>114</v>
      </c>
      <c r="D57" s="71" t="s">
        <v>34</v>
      </c>
      <c r="E57" s="71" t="s">
        <v>33</v>
      </c>
      <c r="F57" s="71" t="s">
        <v>32</v>
      </c>
      <c r="G57" s="114" t="s">
        <v>31</v>
      </c>
      <c r="H57" s="115"/>
      <c r="I57" s="115"/>
      <c r="J57" s="115"/>
      <c r="K57" s="116"/>
      <c r="L57" s="114" t="s">
        <v>30</v>
      </c>
      <c r="M57" s="116"/>
      <c r="N57" s="114" t="s">
        <v>29</v>
      </c>
      <c r="O57" s="116"/>
      <c r="P57" s="129"/>
    </row>
    <row r="58" spans="1:16" x14ac:dyDescent="0.25">
      <c r="A58" s="142"/>
      <c r="B58" s="9" t="s">
        <v>11</v>
      </c>
      <c r="C58" s="23" t="s">
        <v>13</v>
      </c>
      <c r="D58" s="23" t="s">
        <v>13</v>
      </c>
      <c r="E58" s="23" t="s">
        <v>13</v>
      </c>
      <c r="F58" s="23" t="s">
        <v>13</v>
      </c>
      <c r="G58" s="111" t="s">
        <v>13</v>
      </c>
      <c r="H58" s="112"/>
      <c r="I58" s="112"/>
      <c r="J58" s="112"/>
      <c r="K58" s="113"/>
      <c r="L58" s="160">
        <v>0</v>
      </c>
      <c r="M58" s="161"/>
      <c r="N58" s="160">
        <v>0</v>
      </c>
      <c r="O58" s="161"/>
      <c r="P58" s="157"/>
    </row>
    <row r="59" spans="1:16" x14ac:dyDescent="0.25">
      <c r="A59" s="142"/>
      <c r="B59" s="9" t="s">
        <v>25</v>
      </c>
      <c r="C59" s="23" t="s">
        <v>13</v>
      </c>
      <c r="D59" s="23" t="s">
        <v>13</v>
      </c>
      <c r="E59" s="23" t="s">
        <v>13</v>
      </c>
      <c r="F59" s="23" t="s">
        <v>13</v>
      </c>
      <c r="G59" s="111" t="s">
        <v>13</v>
      </c>
      <c r="H59" s="112"/>
      <c r="I59" s="112"/>
      <c r="J59" s="112"/>
      <c r="K59" s="113"/>
      <c r="L59" s="160">
        <v>0</v>
      </c>
      <c r="M59" s="161"/>
      <c r="N59" s="160">
        <v>0</v>
      </c>
      <c r="O59" s="161"/>
      <c r="P59" s="158"/>
    </row>
    <row r="60" spans="1:16" ht="15.75" thickBot="1" x14ac:dyDescent="0.3">
      <c r="A60" s="143"/>
      <c r="B60" s="136" t="s">
        <v>15</v>
      </c>
      <c r="C60" s="137"/>
      <c r="D60" s="137"/>
      <c r="E60" s="137"/>
      <c r="F60" s="137"/>
      <c r="G60" s="137"/>
      <c r="H60" s="137"/>
      <c r="I60" s="137"/>
      <c r="J60" s="137"/>
      <c r="K60" s="138"/>
      <c r="L60" s="155">
        <f>SUM(L58:L59)</f>
        <v>0</v>
      </c>
      <c r="M60" s="156"/>
      <c r="N60" s="155">
        <f>SUM(N58:N59)</f>
        <v>0</v>
      </c>
      <c r="O60" s="156"/>
      <c r="P60" s="159"/>
    </row>
    <row r="61" spans="1:16" ht="15" customHeight="1" thickBot="1" x14ac:dyDescent="0.3">
      <c r="A61" s="139" t="s">
        <v>107</v>
      </c>
      <c r="B61" s="140"/>
      <c r="C61" s="140"/>
      <c r="D61" s="140"/>
      <c r="E61" s="140"/>
      <c r="F61" s="140"/>
      <c r="G61" s="140"/>
      <c r="H61" s="140"/>
      <c r="I61" s="140"/>
      <c r="J61" s="140"/>
      <c r="K61" s="140"/>
      <c r="L61" s="140"/>
      <c r="M61" s="140"/>
      <c r="N61" s="140"/>
      <c r="O61" s="140"/>
      <c r="P61" s="141"/>
    </row>
    <row r="62" spans="1:16" ht="24.75" customHeight="1" x14ac:dyDescent="0.25">
      <c r="A62" s="142"/>
      <c r="B62" s="71" t="s">
        <v>0</v>
      </c>
      <c r="C62" s="114" t="s">
        <v>142</v>
      </c>
      <c r="D62" s="115"/>
      <c r="E62" s="115"/>
      <c r="F62" s="116"/>
      <c r="G62" s="114" t="s">
        <v>135</v>
      </c>
      <c r="H62" s="115"/>
      <c r="I62" s="115"/>
      <c r="J62" s="115"/>
      <c r="K62" s="116"/>
      <c r="L62" s="114" t="s">
        <v>134</v>
      </c>
      <c r="M62" s="115"/>
      <c r="N62" s="115"/>
      <c r="O62" s="116"/>
      <c r="P62" s="129"/>
    </row>
    <row r="63" spans="1:16" x14ac:dyDescent="0.25">
      <c r="A63" s="142"/>
      <c r="B63" s="9" t="s">
        <v>11</v>
      </c>
      <c r="C63" s="111" t="s">
        <v>13</v>
      </c>
      <c r="D63" s="112"/>
      <c r="E63" s="112"/>
      <c r="F63" s="113"/>
      <c r="G63" s="111" t="s">
        <v>13</v>
      </c>
      <c r="H63" s="112"/>
      <c r="I63" s="112"/>
      <c r="J63" s="112"/>
      <c r="K63" s="113"/>
      <c r="L63" s="120">
        <v>0</v>
      </c>
      <c r="M63" s="121"/>
      <c r="N63" s="121"/>
      <c r="O63" s="122"/>
      <c r="P63" s="157"/>
    </row>
    <row r="64" spans="1:16" x14ac:dyDescent="0.25">
      <c r="A64" s="142"/>
      <c r="B64" s="9" t="s">
        <v>25</v>
      </c>
      <c r="C64" s="111" t="s">
        <v>13</v>
      </c>
      <c r="D64" s="112"/>
      <c r="E64" s="112"/>
      <c r="F64" s="113"/>
      <c r="G64" s="111" t="s">
        <v>13</v>
      </c>
      <c r="H64" s="112"/>
      <c r="I64" s="112"/>
      <c r="J64" s="112"/>
      <c r="K64" s="113"/>
      <c r="L64" s="120">
        <v>0</v>
      </c>
      <c r="M64" s="121"/>
      <c r="N64" s="121"/>
      <c r="O64" s="122"/>
      <c r="P64" s="158"/>
    </row>
    <row r="65" spans="1:16" ht="15.75" thickBot="1" x14ac:dyDescent="0.3">
      <c r="A65" s="143"/>
      <c r="B65" s="136" t="s">
        <v>15</v>
      </c>
      <c r="C65" s="137"/>
      <c r="D65" s="137"/>
      <c r="E65" s="137"/>
      <c r="F65" s="137"/>
      <c r="G65" s="137"/>
      <c r="H65" s="137"/>
      <c r="I65" s="137"/>
      <c r="J65" s="137"/>
      <c r="K65" s="138"/>
      <c r="L65" s="117">
        <f>SUM(L63:L64)</f>
        <v>0</v>
      </c>
      <c r="M65" s="118"/>
      <c r="N65" s="118"/>
      <c r="O65" s="119"/>
      <c r="P65" s="159"/>
    </row>
    <row r="66" spans="1:16" ht="15.75" thickBot="1" x14ac:dyDescent="0.3">
      <c r="A66" s="139" t="s">
        <v>108</v>
      </c>
      <c r="B66" s="140"/>
      <c r="C66" s="140"/>
      <c r="D66" s="140"/>
      <c r="E66" s="140"/>
      <c r="F66" s="140"/>
      <c r="G66" s="140"/>
      <c r="H66" s="140"/>
      <c r="I66" s="140"/>
      <c r="J66" s="140"/>
      <c r="K66" s="140"/>
      <c r="L66" s="140"/>
      <c r="M66" s="140"/>
      <c r="N66" s="140"/>
      <c r="O66" s="140"/>
      <c r="P66" s="141"/>
    </row>
    <row r="67" spans="1:16" ht="28.5" customHeight="1" x14ac:dyDescent="0.25">
      <c r="A67" s="142"/>
      <c r="B67" s="72" t="s">
        <v>0</v>
      </c>
      <c r="C67" s="188" t="s">
        <v>13</v>
      </c>
      <c r="D67" s="188"/>
      <c r="E67" s="188"/>
      <c r="F67" s="188"/>
      <c r="G67" s="188"/>
      <c r="H67" s="189" t="s">
        <v>28</v>
      </c>
      <c r="I67" s="190"/>
      <c r="J67" s="190"/>
      <c r="K67" s="191"/>
      <c r="L67" s="189" t="s">
        <v>27</v>
      </c>
      <c r="M67" s="190"/>
      <c r="N67" s="190"/>
      <c r="O67" s="191"/>
      <c r="P67" s="129"/>
    </row>
    <row r="68" spans="1:16" s="45" customFormat="1" ht="16.5" customHeight="1" x14ac:dyDescent="0.25">
      <c r="A68" s="142"/>
      <c r="B68" s="9" t="s">
        <v>11</v>
      </c>
      <c r="C68" s="123" t="s">
        <v>126</v>
      </c>
      <c r="D68" s="124"/>
      <c r="E68" s="124"/>
      <c r="F68" s="124"/>
      <c r="G68" s="125"/>
      <c r="H68" s="126">
        <v>80615.19</v>
      </c>
      <c r="I68" s="127"/>
      <c r="J68" s="127"/>
      <c r="K68" s="128"/>
      <c r="L68" s="126">
        <f>L53</f>
        <v>548278.01</v>
      </c>
      <c r="M68" s="127"/>
      <c r="N68" s="127"/>
      <c r="O68" s="128"/>
      <c r="P68" s="130"/>
    </row>
    <row r="69" spans="1:16" s="45" customFormat="1" ht="15.75" customHeight="1" x14ac:dyDescent="0.25">
      <c r="A69" s="142"/>
      <c r="B69" s="9" t="s">
        <v>25</v>
      </c>
      <c r="C69" s="123" t="s">
        <v>127</v>
      </c>
      <c r="D69" s="124"/>
      <c r="E69" s="124"/>
      <c r="F69" s="124"/>
      <c r="G69" s="125"/>
      <c r="H69" s="126">
        <v>80615.19</v>
      </c>
      <c r="I69" s="127"/>
      <c r="J69" s="127"/>
      <c r="K69" s="128"/>
      <c r="L69" s="132">
        <v>548278.01</v>
      </c>
      <c r="M69" s="132"/>
      <c r="N69" s="132"/>
      <c r="O69" s="132"/>
      <c r="P69" s="131"/>
    </row>
    <row r="70" spans="1:16" s="45" customFormat="1" x14ac:dyDescent="0.25">
      <c r="A70" s="142"/>
      <c r="B70" s="44" t="s">
        <v>24</v>
      </c>
      <c r="C70" s="133" t="s">
        <v>26</v>
      </c>
      <c r="D70" s="134"/>
      <c r="E70" s="134"/>
      <c r="F70" s="134"/>
      <c r="G70" s="135"/>
      <c r="H70" s="126">
        <v>80615.19</v>
      </c>
      <c r="I70" s="127"/>
      <c r="J70" s="127"/>
      <c r="K70" s="128"/>
      <c r="L70" s="132">
        <v>548278.01</v>
      </c>
      <c r="M70" s="132"/>
      <c r="N70" s="132"/>
      <c r="O70" s="132"/>
      <c r="P70" s="131"/>
    </row>
    <row r="71" spans="1:16" s="45" customFormat="1" x14ac:dyDescent="0.25">
      <c r="A71" s="142"/>
      <c r="B71" s="44" t="s">
        <v>110</v>
      </c>
      <c r="C71" s="133" t="s">
        <v>129</v>
      </c>
      <c r="D71" s="134"/>
      <c r="E71" s="134"/>
      <c r="F71" s="134"/>
      <c r="G71" s="135"/>
      <c r="H71" s="152">
        <v>0</v>
      </c>
      <c r="I71" s="153"/>
      <c r="J71" s="153"/>
      <c r="K71" s="154"/>
      <c r="L71" s="132">
        <v>0</v>
      </c>
      <c r="M71" s="132"/>
      <c r="N71" s="132"/>
      <c r="O71" s="132"/>
      <c r="P71" s="131"/>
    </row>
    <row r="72" spans="1:16" s="45" customFormat="1" x14ac:dyDescent="0.25">
      <c r="A72" s="142"/>
      <c r="B72" s="44" t="s">
        <v>109</v>
      </c>
      <c r="C72" s="133" t="s">
        <v>128</v>
      </c>
      <c r="D72" s="134"/>
      <c r="E72" s="134"/>
      <c r="F72" s="134"/>
      <c r="G72" s="135"/>
      <c r="H72" s="152">
        <v>0</v>
      </c>
      <c r="I72" s="153"/>
      <c r="J72" s="153"/>
      <c r="K72" s="154"/>
      <c r="L72" s="132">
        <v>0</v>
      </c>
      <c r="M72" s="132"/>
      <c r="N72" s="132"/>
      <c r="O72" s="132"/>
      <c r="P72" s="131"/>
    </row>
    <row r="73" spans="1:16" s="45" customFormat="1" x14ac:dyDescent="0.25">
      <c r="A73" s="142"/>
      <c r="B73" s="9" t="s">
        <v>111</v>
      </c>
      <c r="C73" s="133" t="s">
        <v>23</v>
      </c>
      <c r="D73" s="134"/>
      <c r="E73" s="134"/>
      <c r="F73" s="134"/>
      <c r="G73" s="135"/>
      <c r="H73" s="152">
        <v>0</v>
      </c>
      <c r="I73" s="153"/>
      <c r="J73" s="153"/>
      <c r="K73" s="154"/>
      <c r="L73" s="132">
        <v>0</v>
      </c>
      <c r="M73" s="132"/>
      <c r="N73" s="132"/>
      <c r="O73" s="132"/>
      <c r="P73" s="131"/>
    </row>
    <row r="74" spans="1:16" x14ac:dyDescent="0.25">
      <c r="A74" s="55"/>
      <c r="B74" s="181" t="s">
        <v>15</v>
      </c>
      <c r="C74" s="182"/>
      <c r="D74" s="182"/>
      <c r="E74" s="182"/>
      <c r="F74" s="182"/>
      <c r="G74" s="183"/>
      <c r="H74" s="184">
        <v>80615.19</v>
      </c>
      <c r="I74" s="185"/>
      <c r="J74" s="185"/>
      <c r="K74" s="186"/>
      <c r="L74" s="187">
        <f>L68</f>
        <v>548278.01</v>
      </c>
      <c r="M74" s="187"/>
      <c r="N74" s="187"/>
      <c r="O74" s="187"/>
      <c r="P74" s="56"/>
    </row>
    <row r="75" spans="1:16" ht="15.75" thickBot="1" x14ac:dyDescent="0.3">
      <c r="A75" s="170"/>
      <c r="B75" s="171"/>
      <c r="C75" s="171"/>
      <c r="D75" s="171"/>
      <c r="E75" s="171"/>
      <c r="F75" s="171"/>
      <c r="G75" s="171"/>
      <c r="H75" s="171"/>
      <c r="I75" s="171"/>
      <c r="J75" s="171"/>
      <c r="K75" s="171"/>
      <c r="L75" s="171"/>
      <c r="M75" s="171"/>
      <c r="N75" s="171"/>
      <c r="O75" s="171"/>
      <c r="P75" s="159"/>
    </row>
    <row r="76" spans="1:16" x14ac:dyDescent="0.25">
      <c r="A76" s="176" t="s">
        <v>22</v>
      </c>
      <c r="B76" s="177"/>
      <c r="C76" s="177"/>
      <c r="D76" s="177"/>
      <c r="E76" s="177"/>
      <c r="F76" s="177"/>
      <c r="G76" s="177"/>
      <c r="H76" s="177"/>
      <c r="I76" s="177"/>
      <c r="J76" s="177"/>
      <c r="K76" s="177"/>
      <c r="L76" s="177"/>
      <c r="M76" s="177"/>
      <c r="N76" s="177"/>
      <c r="O76" s="177"/>
      <c r="P76" s="178"/>
    </row>
    <row r="77" spans="1:16" ht="25.5" x14ac:dyDescent="0.25">
      <c r="A77" s="48"/>
      <c r="B77" s="8"/>
      <c r="C77" s="179" t="s">
        <v>21</v>
      </c>
      <c r="D77" s="179"/>
      <c r="E77" s="179"/>
      <c r="F77" s="179"/>
      <c r="G77" s="179"/>
      <c r="H77" s="179"/>
      <c r="I77" s="179"/>
      <c r="J77" s="179"/>
      <c r="K77" s="179"/>
      <c r="L77" s="179"/>
      <c r="M77" s="179"/>
      <c r="N77" s="179"/>
      <c r="O77" s="7" t="s">
        <v>20</v>
      </c>
      <c r="P77" s="49"/>
    </row>
    <row r="78" spans="1:16" ht="45.75" customHeight="1" x14ac:dyDescent="0.25">
      <c r="A78" s="50"/>
      <c r="B78" s="6">
        <v>1</v>
      </c>
      <c r="C78" s="108" t="s">
        <v>155</v>
      </c>
      <c r="D78" s="109"/>
      <c r="E78" s="109"/>
      <c r="F78" s="109"/>
      <c r="G78" s="109"/>
      <c r="H78" s="109"/>
      <c r="I78" s="109"/>
      <c r="J78" s="109"/>
      <c r="K78" s="109"/>
      <c r="L78" s="109"/>
      <c r="M78" s="109"/>
      <c r="N78" s="110"/>
      <c r="O78" s="5" t="s">
        <v>156</v>
      </c>
      <c r="P78" s="51"/>
    </row>
    <row r="79" spans="1:16" ht="14.25" customHeight="1" x14ac:dyDescent="0.25">
      <c r="A79" s="52"/>
      <c r="B79" s="6">
        <v>2</v>
      </c>
      <c r="C79" s="180" t="s">
        <v>90</v>
      </c>
      <c r="D79" s="180"/>
      <c r="E79" s="180"/>
      <c r="F79" s="180"/>
      <c r="G79" s="180"/>
      <c r="H79" s="180"/>
      <c r="I79" s="180"/>
      <c r="J79" s="180"/>
      <c r="K79" s="180"/>
      <c r="L79" s="180"/>
      <c r="M79" s="180"/>
      <c r="N79" s="180"/>
      <c r="O79" s="5" t="s">
        <v>156</v>
      </c>
      <c r="P79" s="51"/>
    </row>
    <row r="80" spans="1:16" ht="14.25" customHeight="1" x14ac:dyDescent="0.25">
      <c r="A80" s="99"/>
      <c r="B80" s="6">
        <v>3</v>
      </c>
      <c r="C80" s="108" t="s">
        <v>204</v>
      </c>
      <c r="D80" s="109"/>
      <c r="E80" s="109"/>
      <c r="F80" s="109"/>
      <c r="G80" s="109"/>
      <c r="H80" s="109"/>
      <c r="I80" s="109"/>
      <c r="J80" s="109"/>
      <c r="K80" s="109"/>
      <c r="L80" s="109"/>
      <c r="M80" s="109"/>
      <c r="N80" s="110"/>
      <c r="O80" s="5" t="s">
        <v>156</v>
      </c>
      <c r="P80" s="56"/>
    </row>
    <row r="81" spans="1:16" ht="14.25" customHeight="1" thickBot="1" x14ac:dyDescent="0.3">
      <c r="A81" s="99"/>
      <c r="B81" s="6">
        <v>4</v>
      </c>
      <c r="C81" s="108" t="s">
        <v>205</v>
      </c>
      <c r="D81" s="109"/>
      <c r="E81" s="109"/>
      <c r="F81" s="109"/>
      <c r="G81" s="109"/>
      <c r="H81" s="109"/>
      <c r="I81" s="109"/>
      <c r="J81" s="109"/>
      <c r="K81" s="109"/>
      <c r="L81" s="109"/>
      <c r="M81" s="109"/>
      <c r="N81" s="110"/>
      <c r="O81" s="5" t="s">
        <v>156</v>
      </c>
      <c r="P81" s="56"/>
    </row>
    <row r="82" spans="1:16" x14ac:dyDescent="0.25">
      <c r="A82" s="172" t="s">
        <v>112</v>
      </c>
      <c r="B82" s="173"/>
      <c r="C82" s="173"/>
      <c r="D82" s="173"/>
      <c r="E82" s="173"/>
      <c r="F82" s="173"/>
      <c r="G82" s="173"/>
      <c r="H82" s="173"/>
      <c r="I82" s="173"/>
      <c r="J82" s="173"/>
      <c r="K82" s="173"/>
      <c r="L82" s="173"/>
      <c r="M82" s="173"/>
      <c r="N82" s="173"/>
      <c r="O82" s="174"/>
      <c r="P82" s="175"/>
    </row>
    <row r="83" spans="1:16" ht="79.5" customHeight="1" x14ac:dyDescent="0.25">
      <c r="A83" s="142"/>
      <c r="B83" s="144" t="s">
        <v>113</v>
      </c>
      <c r="C83" s="145"/>
      <c r="D83" s="145"/>
      <c r="E83" s="145"/>
      <c r="F83" s="145"/>
      <c r="G83" s="145"/>
      <c r="H83" s="145"/>
      <c r="I83" s="145"/>
      <c r="J83" s="145"/>
      <c r="K83" s="145"/>
      <c r="L83" s="145"/>
      <c r="M83" s="145"/>
      <c r="N83" s="145"/>
      <c r="O83" s="146"/>
      <c r="P83" s="147"/>
    </row>
    <row r="84" spans="1:16" ht="32.25" customHeight="1" x14ac:dyDescent="0.25">
      <c r="A84" s="142"/>
      <c r="B84" s="148" t="s">
        <v>17</v>
      </c>
      <c r="C84" s="149"/>
      <c r="D84" s="149"/>
      <c r="E84" s="150"/>
      <c r="F84" s="148" t="s">
        <v>16</v>
      </c>
      <c r="G84" s="149"/>
      <c r="H84" s="150"/>
      <c r="I84" s="151" t="s">
        <v>19</v>
      </c>
      <c r="J84" s="149"/>
      <c r="K84" s="150"/>
      <c r="L84" s="148" t="s">
        <v>18</v>
      </c>
      <c r="M84" s="149"/>
      <c r="N84" s="149"/>
      <c r="O84" s="150"/>
      <c r="P84" s="147"/>
    </row>
    <row r="85" spans="1:16" ht="93" customHeight="1" x14ac:dyDescent="0.25">
      <c r="A85" s="142"/>
      <c r="B85" s="165" t="s">
        <v>172</v>
      </c>
      <c r="C85" s="149"/>
      <c r="D85" s="149"/>
      <c r="E85" s="150"/>
      <c r="F85" s="166" t="s">
        <v>173</v>
      </c>
      <c r="G85" s="167"/>
      <c r="H85" s="168"/>
      <c r="I85" s="169" t="s">
        <v>174</v>
      </c>
      <c r="J85" s="149"/>
      <c r="K85" s="150"/>
      <c r="L85" s="165" t="s">
        <v>149</v>
      </c>
      <c r="M85" s="149"/>
      <c r="N85" s="149"/>
      <c r="O85" s="150"/>
      <c r="P85" s="147"/>
    </row>
    <row r="86" spans="1:16" ht="15.75" thickBot="1" x14ac:dyDescent="0.3">
      <c r="A86" s="162"/>
      <c r="B86" s="163"/>
      <c r="C86" s="163"/>
      <c r="D86" s="163"/>
      <c r="E86" s="163"/>
      <c r="F86" s="163"/>
      <c r="G86" s="163"/>
      <c r="H86" s="163"/>
      <c r="I86" s="163"/>
      <c r="J86" s="163"/>
      <c r="K86" s="163"/>
      <c r="L86" s="163"/>
      <c r="M86" s="163"/>
      <c r="N86" s="163"/>
      <c r="O86" s="163"/>
      <c r="P86" s="164"/>
    </row>
    <row r="89" spans="1:16" x14ac:dyDescent="0.25">
      <c r="E89" s="4"/>
    </row>
  </sheetData>
  <mergeCells count="189">
    <mergeCell ref="N49:O49"/>
    <mergeCell ref="N48:O48"/>
    <mergeCell ref="A1:D6"/>
    <mergeCell ref="L1:P6"/>
    <mergeCell ref="E1:K6"/>
    <mergeCell ref="G14:O14"/>
    <mergeCell ref="A14:F14"/>
    <mergeCell ref="E12:O12"/>
    <mergeCell ref="A21:H21"/>
    <mergeCell ref="I21:P21"/>
    <mergeCell ref="A22:P22"/>
    <mergeCell ref="A13:F13"/>
    <mergeCell ref="A28:F28"/>
    <mergeCell ref="G28:P28"/>
    <mergeCell ref="A29:F29"/>
    <mergeCell ref="G29:P29"/>
    <mergeCell ref="A38:F38"/>
    <mergeCell ref="G38:P38"/>
    <mergeCell ref="A37:F37"/>
    <mergeCell ref="G37:P37"/>
    <mergeCell ref="A31:F31"/>
    <mergeCell ref="G31:P31"/>
    <mergeCell ref="A32:F32"/>
    <mergeCell ref="G32:P32"/>
    <mergeCell ref="A33:F33"/>
    <mergeCell ref="A30:F30"/>
    <mergeCell ref="G30:P30"/>
    <mergeCell ref="G33:P33"/>
    <mergeCell ref="A34:F34"/>
    <mergeCell ref="G34:P34"/>
    <mergeCell ref="A36:P36"/>
    <mergeCell ref="A35:F35"/>
    <mergeCell ref="G35:P35"/>
    <mergeCell ref="A23:P23"/>
    <mergeCell ref="B24:O24"/>
    <mergeCell ref="A25:P25"/>
    <mergeCell ref="A26:P26"/>
    <mergeCell ref="A27:F27"/>
    <mergeCell ref="B7:O7"/>
    <mergeCell ref="A8:P8"/>
    <mergeCell ref="A9:D9"/>
    <mergeCell ref="E9:P9"/>
    <mergeCell ref="A10:N10"/>
    <mergeCell ref="A18:H18"/>
    <mergeCell ref="A19:H19"/>
    <mergeCell ref="A20:P20"/>
    <mergeCell ref="A15:H15"/>
    <mergeCell ref="A16:H16"/>
    <mergeCell ref="A17:P17"/>
    <mergeCell ref="A11:H11"/>
    <mergeCell ref="I11:O11"/>
    <mergeCell ref="A12:D12"/>
    <mergeCell ref="G27:P27"/>
    <mergeCell ref="A39:F39"/>
    <mergeCell ref="G39:P39"/>
    <mergeCell ref="A40:F40"/>
    <mergeCell ref="G40:P40"/>
    <mergeCell ref="A41:F41"/>
    <mergeCell ref="P45:P52"/>
    <mergeCell ref="G41:P41"/>
    <mergeCell ref="A42:F42"/>
    <mergeCell ref="G42:P42"/>
    <mergeCell ref="A43:P43"/>
    <mergeCell ref="A44:P44"/>
    <mergeCell ref="N51:O51"/>
    <mergeCell ref="A45:A52"/>
    <mergeCell ref="B45:G45"/>
    <mergeCell ref="H45:I45"/>
    <mergeCell ref="J45:K45"/>
    <mergeCell ref="L45:M45"/>
    <mergeCell ref="N45:O45"/>
    <mergeCell ref="N47:O47"/>
    <mergeCell ref="B46:G46"/>
    <mergeCell ref="H46:I46"/>
    <mergeCell ref="J46:K46"/>
    <mergeCell ref="L46:M46"/>
    <mergeCell ref="N46:O46"/>
    <mergeCell ref="B47:G47"/>
    <mergeCell ref="H47:I47"/>
    <mergeCell ref="J47:K47"/>
    <mergeCell ref="L50:M50"/>
    <mergeCell ref="L47:M47"/>
    <mergeCell ref="B50:G50"/>
    <mergeCell ref="H50:I50"/>
    <mergeCell ref="J50:K50"/>
    <mergeCell ref="B53:G53"/>
    <mergeCell ref="H53:I53"/>
    <mergeCell ref="J53:K53"/>
    <mergeCell ref="L53:M53"/>
    <mergeCell ref="H48:I48"/>
    <mergeCell ref="H49:I49"/>
    <mergeCell ref="J48:K48"/>
    <mergeCell ref="J49:K49"/>
    <mergeCell ref="L48:M48"/>
    <mergeCell ref="L49:M49"/>
    <mergeCell ref="B48:G48"/>
    <mergeCell ref="B49:G49"/>
    <mergeCell ref="G57:K57"/>
    <mergeCell ref="L57:M57"/>
    <mergeCell ref="N57:O57"/>
    <mergeCell ref="C67:G67"/>
    <mergeCell ref="H67:K67"/>
    <mergeCell ref="L67:O67"/>
    <mergeCell ref="N53:O53"/>
    <mergeCell ref="B51:G51"/>
    <mergeCell ref="N50:O50"/>
    <mergeCell ref="H51:I51"/>
    <mergeCell ref="J51:K51"/>
    <mergeCell ref="L51:M51"/>
    <mergeCell ref="B54:G54"/>
    <mergeCell ref="H54:I54"/>
    <mergeCell ref="J54:K54"/>
    <mergeCell ref="L54:M54"/>
    <mergeCell ref="N54:O54"/>
    <mergeCell ref="B52:G52"/>
    <mergeCell ref="H52:I52"/>
    <mergeCell ref="L52:M52"/>
    <mergeCell ref="N52:O52"/>
    <mergeCell ref="J52:K52"/>
    <mergeCell ref="G58:K58"/>
    <mergeCell ref="L58:M58"/>
    <mergeCell ref="N58:O58"/>
    <mergeCell ref="G59:K59"/>
    <mergeCell ref="L59:M59"/>
    <mergeCell ref="N59:O59"/>
    <mergeCell ref="C71:G71"/>
    <mergeCell ref="H71:K71"/>
    <mergeCell ref="L71:O71"/>
    <mergeCell ref="A61:P61"/>
    <mergeCell ref="A86:P86"/>
    <mergeCell ref="B85:E85"/>
    <mergeCell ref="F85:H85"/>
    <mergeCell ref="I85:K85"/>
    <mergeCell ref="L85:O85"/>
    <mergeCell ref="A75:P75"/>
    <mergeCell ref="A82:P82"/>
    <mergeCell ref="A76:P76"/>
    <mergeCell ref="C77:N77"/>
    <mergeCell ref="C78:N78"/>
    <mergeCell ref="C79:N79"/>
    <mergeCell ref="B74:G74"/>
    <mergeCell ref="H74:K74"/>
    <mergeCell ref="L74:O74"/>
    <mergeCell ref="C62:F62"/>
    <mergeCell ref="C63:F63"/>
    <mergeCell ref="A56:P56"/>
    <mergeCell ref="A57:A60"/>
    <mergeCell ref="A83:A85"/>
    <mergeCell ref="B83:O83"/>
    <mergeCell ref="P83:P85"/>
    <mergeCell ref="B84:E84"/>
    <mergeCell ref="F84:H84"/>
    <mergeCell ref="I84:K84"/>
    <mergeCell ref="L84:O84"/>
    <mergeCell ref="C72:G72"/>
    <mergeCell ref="H72:K72"/>
    <mergeCell ref="L72:O72"/>
    <mergeCell ref="C73:G73"/>
    <mergeCell ref="B60:K60"/>
    <mergeCell ref="L60:M60"/>
    <mergeCell ref="N60:O60"/>
    <mergeCell ref="A66:P66"/>
    <mergeCell ref="A67:A73"/>
    <mergeCell ref="H73:K73"/>
    <mergeCell ref="P57:P60"/>
    <mergeCell ref="L73:O73"/>
    <mergeCell ref="A62:A65"/>
    <mergeCell ref="G62:K62"/>
    <mergeCell ref="P62:P65"/>
    <mergeCell ref="P67:P73"/>
    <mergeCell ref="C69:G69"/>
    <mergeCell ref="H69:K69"/>
    <mergeCell ref="L69:O69"/>
    <mergeCell ref="C70:G70"/>
    <mergeCell ref="H70:K70"/>
    <mergeCell ref="L70:O70"/>
    <mergeCell ref="G63:K63"/>
    <mergeCell ref="G64:K64"/>
    <mergeCell ref="B65:K65"/>
    <mergeCell ref="C80:N80"/>
    <mergeCell ref="C81:N81"/>
    <mergeCell ref="C64:F64"/>
    <mergeCell ref="L62:O62"/>
    <mergeCell ref="L65:O65"/>
    <mergeCell ref="L63:O63"/>
    <mergeCell ref="L64:O64"/>
    <mergeCell ref="C68:G68"/>
    <mergeCell ref="H68:K68"/>
    <mergeCell ref="L68:O68"/>
  </mergeCells>
  <conditionalFormatting sqref="H53:O53 L74">
    <cfRule type="cellIs" dxfId="0" priority="1" stopIfTrue="1" operator="notEqual">
      <formula>$K$136</formula>
    </cfRule>
  </conditionalFormatting>
  <dataValidations count="1">
    <dataValidation type="date" operator="lessThan" showInputMessage="1" showErrorMessage="1" errorTitle="Data zakończenia " error="Data nie może być większa niż 2017-04-30" sqref="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500 JE65500 TA65500 ACW65500 AMS65500 AWO65500 BGK65500 BQG65500 CAC65500 CJY65500 CTU65500 DDQ65500 DNM65500 DXI65500 EHE65500 ERA65500 FAW65500 FKS65500 FUO65500 GEK65500 GOG65500 GYC65500 HHY65500 HRU65500 IBQ65500 ILM65500 IVI65500 JFE65500 JPA65500 JYW65500 KIS65500 KSO65500 LCK65500 LMG65500 LWC65500 MFY65500 MPU65500 MZQ65500 NJM65500 NTI65500 ODE65500 ONA65500 OWW65500 PGS65500 PQO65500 QAK65500 QKG65500 QUC65500 RDY65500 RNU65500 RXQ65500 SHM65500 SRI65500 TBE65500 TLA65500 TUW65500 UES65500 UOO65500 UYK65500 VIG65500 VSC65500 WBY65500 WLU65500 WVQ65500 I131036 JE131036 TA131036 ACW131036 AMS131036 AWO131036 BGK131036 BQG131036 CAC131036 CJY131036 CTU131036 DDQ131036 DNM131036 DXI131036 EHE131036 ERA131036 FAW131036 FKS131036 FUO131036 GEK131036 GOG131036 GYC131036 HHY131036 HRU131036 IBQ131036 ILM131036 IVI131036 JFE131036 JPA131036 JYW131036 KIS131036 KSO131036 LCK131036 LMG131036 LWC131036 MFY131036 MPU131036 MZQ131036 NJM131036 NTI131036 ODE131036 ONA131036 OWW131036 PGS131036 PQO131036 QAK131036 QKG131036 QUC131036 RDY131036 RNU131036 RXQ131036 SHM131036 SRI131036 TBE131036 TLA131036 TUW131036 UES131036 UOO131036 UYK131036 VIG131036 VSC131036 WBY131036 WLU131036 WVQ131036 I196572 JE196572 TA196572 ACW196572 AMS196572 AWO196572 BGK196572 BQG196572 CAC196572 CJY196572 CTU196572 DDQ196572 DNM196572 DXI196572 EHE196572 ERA196572 FAW196572 FKS196572 FUO196572 GEK196572 GOG196572 GYC196572 HHY196572 HRU196572 IBQ196572 ILM196572 IVI196572 JFE196572 JPA196572 JYW196572 KIS196572 KSO196572 LCK196572 LMG196572 LWC196572 MFY196572 MPU196572 MZQ196572 NJM196572 NTI196572 ODE196572 ONA196572 OWW196572 PGS196572 PQO196572 QAK196572 QKG196572 QUC196572 RDY196572 RNU196572 RXQ196572 SHM196572 SRI196572 TBE196572 TLA196572 TUW196572 UES196572 UOO196572 UYK196572 VIG196572 VSC196572 WBY196572 WLU196572 WVQ196572 I262108 JE262108 TA262108 ACW262108 AMS262108 AWO262108 BGK262108 BQG262108 CAC262108 CJY262108 CTU262108 DDQ262108 DNM262108 DXI262108 EHE262108 ERA262108 FAW262108 FKS262108 FUO262108 GEK262108 GOG262108 GYC262108 HHY262108 HRU262108 IBQ262108 ILM262108 IVI262108 JFE262108 JPA262108 JYW262108 KIS262108 KSO262108 LCK262108 LMG262108 LWC262108 MFY262108 MPU262108 MZQ262108 NJM262108 NTI262108 ODE262108 ONA262108 OWW262108 PGS262108 PQO262108 QAK262108 QKG262108 QUC262108 RDY262108 RNU262108 RXQ262108 SHM262108 SRI262108 TBE262108 TLA262108 TUW262108 UES262108 UOO262108 UYK262108 VIG262108 VSC262108 WBY262108 WLU262108 WVQ262108 I327644 JE327644 TA327644 ACW327644 AMS327644 AWO327644 BGK327644 BQG327644 CAC327644 CJY327644 CTU327644 DDQ327644 DNM327644 DXI327644 EHE327644 ERA327644 FAW327644 FKS327644 FUO327644 GEK327644 GOG327644 GYC327644 HHY327644 HRU327644 IBQ327644 ILM327644 IVI327644 JFE327644 JPA327644 JYW327644 KIS327644 KSO327644 LCK327644 LMG327644 LWC327644 MFY327644 MPU327644 MZQ327644 NJM327644 NTI327644 ODE327644 ONA327644 OWW327644 PGS327644 PQO327644 QAK327644 QKG327644 QUC327644 RDY327644 RNU327644 RXQ327644 SHM327644 SRI327644 TBE327644 TLA327644 TUW327644 UES327644 UOO327644 UYK327644 VIG327644 VSC327644 WBY327644 WLU327644 WVQ327644 I393180 JE393180 TA393180 ACW393180 AMS393180 AWO393180 BGK393180 BQG393180 CAC393180 CJY393180 CTU393180 DDQ393180 DNM393180 DXI393180 EHE393180 ERA393180 FAW393180 FKS393180 FUO393180 GEK393180 GOG393180 GYC393180 HHY393180 HRU393180 IBQ393180 ILM393180 IVI393180 JFE393180 JPA393180 JYW393180 KIS393180 KSO393180 LCK393180 LMG393180 LWC393180 MFY393180 MPU393180 MZQ393180 NJM393180 NTI393180 ODE393180 ONA393180 OWW393180 PGS393180 PQO393180 QAK393180 QKG393180 QUC393180 RDY393180 RNU393180 RXQ393180 SHM393180 SRI393180 TBE393180 TLA393180 TUW393180 UES393180 UOO393180 UYK393180 VIG393180 VSC393180 WBY393180 WLU393180 WVQ393180 I458716 JE458716 TA458716 ACW458716 AMS458716 AWO458716 BGK458716 BQG458716 CAC458716 CJY458716 CTU458716 DDQ458716 DNM458716 DXI458716 EHE458716 ERA458716 FAW458716 FKS458716 FUO458716 GEK458716 GOG458716 GYC458716 HHY458716 HRU458716 IBQ458716 ILM458716 IVI458716 JFE458716 JPA458716 JYW458716 KIS458716 KSO458716 LCK458716 LMG458716 LWC458716 MFY458716 MPU458716 MZQ458716 NJM458716 NTI458716 ODE458716 ONA458716 OWW458716 PGS458716 PQO458716 QAK458716 QKG458716 QUC458716 RDY458716 RNU458716 RXQ458716 SHM458716 SRI458716 TBE458716 TLA458716 TUW458716 UES458716 UOO458716 UYK458716 VIG458716 VSC458716 WBY458716 WLU458716 WVQ458716 I524252 JE524252 TA524252 ACW524252 AMS524252 AWO524252 BGK524252 BQG524252 CAC524252 CJY524252 CTU524252 DDQ524252 DNM524252 DXI524252 EHE524252 ERA524252 FAW524252 FKS524252 FUO524252 GEK524252 GOG524252 GYC524252 HHY524252 HRU524252 IBQ524252 ILM524252 IVI524252 JFE524252 JPA524252 JYW524252 KIS524252 KSO524252 LCK524252 LMG524252 LWC524252 MFY524252 MPU524252 MZQ524252 NJM524252 NTI524252 ODE524252 ONA524252 OWW524252 PGS524252 PQO524252 QAK524252 QKG524252 QUC524252 RDY524252 RNU524252 RXQ524252 SHM524252 SRI524252 TBE524252 TLA524252 TUW524252 UES524252 UOO524252 UYK524252 VIG524252 VSC524252 WBY524252 WLU524252 WVQ524252 I589788 JE589788 TA589788 ACW589788 AMS589788 AWO589788 BGK589788 BQG589788 CAC589788 CJY589788 CTU589788 DDQ589788 DNM589788 DXI589788 EHE589788 ERA589788 FAW589788 FKS589788 FUO589788 GEK589788 GOG589788 GYC589788 HHY589788 HRU589788 IBQ589788 ILM589788 IVI589788 JFE589788 JPA589788 JYW589788 KIS589788 KSO589788 LCK589788 LMG589788 LWC589788 MFY589788 MPU589788 MZQ589788 NJM589788 NTI589788 ODE589788 ONA589788 OWW589788 PGS589788 PQO589788 QAK589788 QKG589788 QUC589788 RDY589788 RNU589788 RXQ589788 SHM589788 SRI589788 TBE589788 TLA589788 TUW589788 UES589788 UOO589788 UYK589788 VIG589788 VSC589788 WBY589788 WLU589788 WVQ589788 I655324 JE655324 TA655324 ACW655324 AMS655324 AWO655324 BGK655324 BQG655324 CAC655324 CJY655324 CTU655324 DDQ655324 DNM655324 DXI655324 EHE655324 ERA655324 FAW655324 FKS655324 FUO655324 GEK655324 GOG655324 GYC655324 HHY655324 HRU655324 IBQ655324 ILM655324 IVI655324 JFE655324 JPA655324 JYW655324 KIS655324 KSO655324 LCK655324 LMG655324 LWC655324 MFY655324 MPU655324 MZQ655324 NJM655324 NTI655324 ODE655324 ONA655324 OWW655324 PGS655324 PQO655324 QAK655324 QKG655324 QUC655324 RDY655324 RNU655324 RXQ655324 SHM655324 SRI655324 TBE655324 TLA655324 TUW655324 UES655324 UOO655324 UYK655324 VIG655324 VSC655324 WBY655324 WLU655324 WVQ655324 I720860 JE720860 TA720860 ACW720860 AMS720860 AWO720860 BGK720860 BQG720860 CAC720860 CJY720860 CTU720860 DDQ720860 DNM720860 DXI720860 EHE720860 ERA720860 FAW720860 FKS720860 FUO720860 GEK720860 GOG720860 GYC720860 HHY720860 HRU720860 IBQ720860 ILM720860 IVI720860 JFE720860 JPA720860 JYW720860 KIS720860 KSO720860 LCK720860 LMG720860 LWC720860 MFY720860 MPU720860 MZQ720860 NJM720860 NTI720860 ODE720860 ONA720860 OWW720860 PGS720860 PQO720860 QAK720860 QKG720860 QUC720860 RDY720860 RNU720860 RXQ720860 SHM720860 SRI720860 TBE720860 TLA720860 TUW720860 UES720860 UOO720860 UYK720860 VIG720860 VSC720860 WBY720860 WLU720860 WVQ720860 I786396 JE786396 TA786396 ACW786396 AMS786396 AWO786396 BGK786396 BQG786396 CAC786396 CJY786396 CTU786396 DDQ786396 DNM786396 DXI786396 EHE786396 ERA786396 FAW786396 FKS786396 FUO786396 GEK786396 GOG786396 GYC786396 HHY786396 HRU786396 IBQ786396 ILM786396 IVI786396 JFE786396 JPA786396 JYW786396 KIS786396 KSO786396 LCK786396 LMG786396 LWC786396 MFY786396 MPU786396 MZQ786396 NJM786396 NTI786396 ODE786396 ONA786396 OWW786396 PGS786396 PQO786396 QAK786396 QKG786396 QUC786396 RDY786396 RNU786396 RXQ786396 SHM786396 SRI786396 TBE786396 TLA786396 TUW786396 UES786396 UOO786396 UYK786396 VIG786396 VSC786396 WBY786396 WLU786396 WVQ786396 I851932 JE851932 TA851932 ACW851932 AMS851932 AWO851932 BGK851932 BQG851932 CAC851932 CJY851932 CTU851932 DDQ851932 DNM851932 DXI851932 EHE851932 ERA851932 FAW851932 FKS851932 FUO851932 GEK851932 GOG851932 GYC851932 HHY851932 HRU851932 IBQ851932 ILM851932 IVI851932 JFE851932 JPA851932 JYW851932 KIS851932 KSO851932 LCK851932 LMG851932 LWC851932 MFY851932 MPU851932 MZQ851932 NJM851932 NTI851932 ODE851932 ONA851932 OWW851932 PGS851932 PQO851932 QAK851932 QKG851932 QUC851932 RDY851932 RNU851932 RXQ851932 SHM851932 SRI851932 TBE851932 TLA851932 TUW851932 UES851932 UOO851932 UYK851932 VIG851932 VSC851932 WBY851932 WLU851932 WVQ851932 I917468 JE917468 TA917468 ACW917468 AMS917468 AWO917468 BGK917468 BQG917468 CAC917468 CJY917468 CTU917468 DDQ917468 DNM917468 DXI917468 EHE917468 ERA917468 FAW917468 FKS917468 FUO917468 GEK917468 GOG917468 GYC917468 HHY917468 HRU917468 IBQ917468 ILM917468 IVI917468 JFE917468 JPA917468 JYW917468 KIS917468 KSO917468 LCK917468 LMG917468 LWC917468 MFY917468 MPU917468 MZQ917468 NJM917468 NTI917468 ODE917468 ONA917468 OWW917468 PGS917468 PQO917468 QAK917468 QKG917468 QUC917468 RDY917468 RNU917468 RXQ917468 SHM917468 SRI917468 TBE917468 TLA917468 TUW917468 UES917468 UOO917468 UYK917468 VIG917468 VSC917468 WBY917468 WLU917468 WVQ917468 I983004 JE983004 TA983004 ACW983004 AMS983004 AWO983004 BGK983004 BQG983004 CAC983004 CJY983004 CTU983004 DDQ983004 DNM983004 DXI983004 EHE983004 ERA983004 FAW983004 FKS983004 FUO983004 GEK983004 GOG983004 GYC983004 HHY983004 HRU983004 IBQ983004 ILM983004 IVI983004 JFE983004 JPA983004 JYW983004 KIS983004 KSO983004 LCK983004 LMG983004 LWC983004 MFY983004 MPU983004 MZQ983004 NJM983004 NTI983004 ODE983004 ONA983004 OWW983004 PGS983004 PQO983004 QAK983004 QKG983004 QUC983004 RDY983004 RNU983004 RXQ983004 SHM983004 SRI983004 TBE983004 TLA983004 TUW983004 UES983004 UOO983004 UYK983004 VIG983004 VSC983004 WBY983004 WLU983004 WVQ983004 N19:P19 JJ19:JL19 TF19:TH19 ADB19:ADD19 AMX19:AMZ19 AWT19:AWV19 BGP19:BGR19 BQL19:BQN19 CAH19:CAJ19 CKD19:CKF19 CTZ19:CUB19 DDV19:DDX19 DNR19:DNT19 DXN19:DXP19 EHJ19:EHL19 ERF19:ERH19 FBB19:FBD19 FKX19:FKZ19 FUT19:FUV19 GEP19:GER19 GOL19:GON19 GYH19:GYJ19 HID19:HIF19 HRZ19:HSB19 IBV19:IBX19 ILR19:ILT19 IVN19:IVP19 JFJ19:JFL19 JPF19:JPH19 JZB19:JZD19 KIX19:KIZ19 KST19:KSV19 LCP19:LCR19 LML19:LMN19 LWH19:LWJ19 MGD19:MGF19 MPZ19:MQB19 MZV19:MZX19 NJR19:NJT19 NTN19:NTP19 ODJ19:ODL19 ONF19:ONH19 OXB19:OXD19 PGX19:PGZ19 PQT19:PQV19 QAP19:QAR19 QKL19:QKN19 QUH19:QUJ19 RED19:REF19 RNZ19:ROB19 RXV19:RXX19 SHR19:SHT19 SRN19:SRP19 TBJ19:TBL19 TLF19:TLH19 TVB19:TVD19 UEX19:UEZ19 UOT19:UOV19 UYP19:UYR19 VIL19:VIN19 VSH19:VSJ19 WCD19:WCF19 WLZ19:WMB19 WVV19:WVX19 N65500:P65500 JJ65500:JL65500 TF65500:TH65500 ADB65500:ADD65500 AMX65500:AMZ65500 AWT65500:AWV65500 BGP65500:BGR65500 BQL65500:BQN65500 CAH65500:CAJ65500 CKD65500:CKF65500 CTZ65500:CUB65500 DDV65500:DDX65500 DNR65500:DNT65500 DXN65500:DXP65500 EHJ65500:EHL65500 ERF65500:ERH65500 FBB65500:FBD65500 FKX65500:FKZ65500 FUT65500:FUV65500 GEP65500:GER65500 GOL65500:GON65500 GYH65500:GYJ65500 HID65500:HIF65500 HRZ65500:HSB65500 IBV65500:IBX65500 ILR65500:ILT65500 IVN65500:IVP65500 JFJ65500:JFL65500 JPF65500:JPH65500 JZB65500:JZD65500 KIX65500:KIZ65500 KST65500:KSV65500 LCP65500:LCR65500 LML65500:LMN65500 LWH65500:LWJ65500 MGD65500:MGF65500 MPZ65500:MQB65500 MZV65500:MZX65500 NJR65500:NJT65500 NTN65500:NTP65500 ODJ65500:ODL65500 ONF65500:ONH65500 OXB65500:OXD65500 PGX65500:PGZ65500 PQT65500:PQV65500 QAP65500:QAR65500 QKL65500:QKN65500 QUH65500:QUJ65500 RED65500:REF65500 RNZ65500:ROB65500 RXV65500:RXX65500 SHR65500:SHT65500 SRN65500:SRP65500 TBJ65500:TBL65500 TLF65500:TLH65500 TVB65500:TVD65500 UEX65500:UEZ65500 UOT65500:UOV65500 UYP65500:UYR65500 VIL65500:VIN65500 VSH65500:VSJ65500 WCD65500:WCF65500 WLZ65500:WMB65500 WVV65500:WVX65500 N131036:P131036 JJ131036:JL131036 TF131036:TH131036 ADB131036:ADD131036 AMX131036:AMZ131036 AWT131036:AWV131036 BGP131036:BGR131036 BQL131036:BQN131036 CAH131036:CAJ131036 CKD131036:CKF131036 CTZ131036:CUB131036 DDV131036:DDX131036 DNR131036:DNT131036 DXN131036:DXP131036 EHJ131036:EHL131036 ERF131036:ERH131036 FBB131036:FBD131036 FKX131036:FKZ131036 FUT131036:FUV131036 GEP131036:GER131036 GOL131036:GON131036 GYH131036:GYJ131036 HID131036:HIF131036 HRZ131036:HSB131036 IBV131036:IBX131036 ILR131036:ILT131036 IVN131036:IVP131036 JFJ131036:JFL131036 JPF131036:JPH131036 JZB131036:JZD131036 KIX131036:KIZ131036 KST131036:KSV131036 LCP131036:LCR131036 LML131036:LMN131036 LWH131036:LWJ131036 MGD131036:MGF131036 MPZ131036:MQB131036 MZV131036:MZX131036 NJR131036:NJT131036 NTN131036:NTP131036 ODJ131036:ODL131036 ONF131036:ONH131036 OXB131036:OXD131036 PGX131036:PGZ131036 PQT131036:PQV131036 QAP131036:QAR131036 QKL131036:QKN131036 QUH131036:QUJ131036 RED131036:REF131036 RNZ131036:ROB131036 RXV131036:RXX131036 SHR131036:SHT131036 SRN131036:SRP131036 TBJ131036:TBL131036 TLF131036:TLH131036 TVB131036:TVD131036 UEX131036:UEZ131036 UOT131036:UOV131036 UYP131036:UYR131036 VIL131036:VIN131036 VSH131036:VSJ131036 WCD131036:WCF131036 WLZ131036:WMB131036 WVV131036:WVX131036 N196572:P196572 JJ196572:JL196572 TF196572:TH196572 ADB196572:ADD196572 AMX196572:AMZ196572 AWT196572:AWV196572 BGP196572:BGR196572 BQL196572:BQN196572 CAH196572:CAJ196572 CKD196572:CKF196572 CTZ196572:CUB196572 DDV196572:DDX196572 DNR196572:DNT196572 DXN196572:DXP196572 EHJ196572:EHL196572 ERF196572:ERH196572 FBB196572:FBD196572 FKX196572:FKZ196572 FUT196572:FUV196572 GEP196572:GER196572 GOL196572:GON196572 GYH196572:GYJ196572 HID196572:HIF196572 HRZ196572:HSB196572 IBV196572:IBX196572 ILR196572:ILT196572 IVN196572:IVP196572 JFJ196572:JFL196572 JPF196572:JPH196572 JZB196572:JZD196572 KIX196572:KIZ196572 KST196572:KSV196572 LCP196572:LCR196572 LML196572:LMN196572 LWH196572:LWJ196572 MGD196572:MGF196572 MPZ196572:MQB196572 MZV196572:MZX196572 NJR196572:NJT196572 NTN196572:NTP196572 ODJ196572:ODL196572 ONF196572:ONH196572 OXB196572:OXD196572 PGX196572:PGZ196572 PQT196572:PQV196572 QAP196572:QAR196572 QKL196572:QKN196572 QUH196572:QUJ196572 RED196572:REF196572 RNZ196572:ROB196572 RXV196572:RXX196572 SHR196572:SHT196572 SRN196572:SRP196572 TBJ196572:TBL196572 TLF196572:TLH196572 TVB196572:TVD196572 UEX196572:UEZ196572 UOT196572:UOV196572 UYP196572:UYR196572 VIL196572:VIN196572 VSH196572:VSJ196572 WCD196572:WCF196572 WLZ196572:WMB196572 WVV196572:WVX196572 N262108:P262108 JJ262108:JL262108 TF262108:TH262108 ADB262108:ADD262108 AMX262108:AMZ262108 AWT262108:AWV262108 BGP262108:BGR262108 BQL262108:BQN262108 CAH262108:CAJ262108 CKD262108:CKF262108 CTZ262108:CUB262108 DDV262108:DDX262108 DNR262108:DNT262108 DXN262108:DXP262108 EHJ262108:EHL262108 ERF262108:ERH262108 FBB262108:FBD262108 FKX262108:FKZ262108 FUT262108:FUV262108 GEP262108:GER262108 GOL262108:GON262108 GYH262108:GYJ262108 HID262108:HIF262108 HRZ262108:HSB262108 IBV262108:IBX262108 ILR262108:ILT262108 IVN262108:IVP262108 JFJ262108:JFL262108 JPF262108:JPH262108 JZB262108:JZD262108 KIX262108:KIZ262108 KST262108:KSV262108 LCP262108:LCR262108 LML262108:LMN262108 LWH262108:LWJ262108 MGD262108:MGF262108 MPZ262108:MQB262108 MZV262108:MZX262108 NJR262108:NJT262108 NTN262108:NTP262108 ODJ262108:ODL262108 ONF262108:ONH262108 OXB262108:OXD262108 PGX262108:PGZ262108 PQT262108:PQV262108 QAP262108:QAR262108 QKL262108:QKN262108 QUH262108:QUJ262108 RED262108:REF262108 RNZ262108:ROB262108 RXV262108:RXX262108 SHR262108:SHT262108 SRN262108:SRP262108 TBJ262108:TBL262108 TLF262108:TLH262108 TVB262108:TVD262108 UEX262108:UEZ262108 UOT262108:UOV262108 UYP262108:UYR262108 VIL262108:VIN262108 VSH262108:VSJ262108 WCD262108:WCF262108 WLZ262108:WMB262108 WVV262108:WVX262108 N327644:P327644 JJ327644:JL327644 TF327644:TH327644 ADB327644:ADD327644 AMX327644:AMZ327644 AWT327644:AWV327644 BGP327644:BGR327644 BQL327644:BQN327644 CAH327644:CAJ327644 CKD327644:CKF327644 CTZ327644:CUB327644 DDV327644:DDX327644 DNR327644:DNT327644 DXN327644:DXP327644 EHJ327644:EHL327644 ERF327644:ERH327644 FBB327644:FBD327644 FKX327644:FKZ327644 FUT327644:FUV327644 GEP327644:GER327644 GOL327644:GON327644 GYH327644:GYJ327644 HID327644:HIF327644 HRZ327644:HSB327644 IBV327644:IBX327644 ILR327644:ILT327644 IVN327644:IVP327644 JFJ327644:JFL327644 JPF327644:JPH327644 JZB327644:JZD327644 KIX327644:KIZ327644 KST327644:KSV327644 LCP327644:LCR327644 LML327644:LMN327644 LWH327644:LWJ327644 MGD327644:MGF327644 MPZ327644:MQB327644 MZV327644:MZX327644 NJR327644:NJT327644 NTN327644:NTP327644 ODJ327644:ODL327644 ONF327644:ONH327644 OXB327644:OXD327644 PGX327644:PGZ327644 PQT327644:PQV327644 QAP327644:QAR327644 QKL327644:QKN327644 QUH327644:QUJ327644 RED327644:REF327644 RNZ327644:ROB327644 RXV327644:RXX327644 SHR327644:SHT327644 SRN327644:SRP327644 TBJ327644:TBL327644 TLF327644:TLH327644 TVB327644:TVD327644 UEX327644:UEZ327644 UOT327644:UOV327644 UYP327644:UYR327644 VIL327644:VIN327644 VSH327644:VSJ327644 WCD327644:WCF327644 WLZ327644:WMB327644 WVV327644:WVX327644 N393180:P393180 JJ393180:JL393180 TF393180:TH393180 ADB393180:ADD393180 AMX393180:AMZ393180 AWT393180:AWV393180 BGP393180:BGR393180 BQL393180:BQN393180 CAH393180:CAJ393180 CKD393180:CKF393180 CTZ393180:CUB393180 DDV393180:DDX393180 DNR393180:DNT393180 DXN393180:DXP393180 EHJ393180:EHL393180 ERF393180:ERH393180 FBB393180:FBD393180 FKX393180:FKZ393180 FUT393180:FUV393180 GEP393180:GER393180 GOL393180:GON393180 GYH393180:GYJ393180 HID393180:HIF393180 HRZ393180:HSB393180 IBV393180:IBX393180 ILR393180:ILT393180 IVN393180:IVP393180 JFJ393180:JFL393180 JPF393180:JPH393180 JZB393180:JZD393180 KIX393180:KIZ393180 KST393180:KSV393180 LCP393180:LCR393180 LML393180:LMN393180 LWH393180:LWJ393180 MGD393180:MGF393180 MPZ393180:MQB393180 MZV393180:MZX393180 NJR393180:NJT393180 NTN393180:NTP393180 ODJ393180:ODL393180 ONF393180:ONH393180 OXB393180:OXD393180 PGX393180:PGZ393180 PQT393180:PQV393180 QAP393180:QAR393180 QKL393180:QKN393180 QUH393180:QUJ393180 RED393180:REF393180 RNZ393180:ROB393180 RXV393180:RXX393180 SHR393180:SHT393180 SRN393180:SRP393180 TBJ393180:TBL393180 TLF393180:TLH393180 TVB393180:TVD393180 UEX393180:UEZ393180 UOT393180:UOV393180 UYP393180:UYR393180 VIL393180:VIN393180 VSH393180:VSJ393180 WCD393180:WCF393180 WLZ393180:WMB393180 WVV393180:WVX393180 N458716:P458716 JJ458716:JL458716 TF458716:TH458716 ADB458716:ADD458716 AMX458716:AMZ458716 AWT458716:AWV458716 BGP458716:BGR458716 BQL458716:BQN458716 CAH458716:CAJ458716 CKD458716:CKF458716 CTZ458716:CUB458716 DDV458716:DDX458716 DNR458716:DNT458716 DXN458716:DXP458716 EHJ458716:EHL458716 ERF458716:ERH458716 FBB458716:FBD458716 FKX458716:FKZ458716 FUT458716:FUV458716 GEP458716:GER458716 GOL458716:GON458716 GYH458716:GYJ458716 HID458716:HIF458716 HRZ458716:HSB458716 IBV458716:IBX458716 ILR458716:ILT458716 IVN458716:IVP458716 JFJ458716:JFL458716 JPF458716:JPH458716 JZB458716:JZD458716 KIX458716:KIZ458716 KST458716:KSV458716 LCP458716:LCR458716 LML458716:LMN458716 LWH458716:LWJ458716 MGD458716:MGF458716 MPZ458716:MQB458716 MZV458716:MZX458716 NJR458716:NJT458716 NTN458716:NTP458716 ODJ458716:ODL458716 ONF458716:ONH458716 OXB458716:OXD458716 PGX458716:PGZ458716 PQT458716:PQV458716 QAP458716:QAR458716 QKL458716:QKN458716 QUH458716:QUJ458716 RED458716:REF458716 RNZ458716:ROB458716 RXV458716:RXX458716 SHR458716:SHT458716 SRN458716:SRP458716 TBJ458716:TBL458716 TLF458716:TLH458716 TVB458716:TVD458716 UEX458716:UEZ458716 UOT458716:UOV458716 UYP458716:UYR458716 VIL458716:VIN458716 VSH458716:VSJ458716 WCD458716:WCF458716 WLZ458716:WMB458716 WVV458716:WVX458716 N524252:P524252 JJ524252:JL524252 TF524252:TH524252 ADB524252:ADD524252 AMX524252:AMZ524252 AWT524252:AWV524252 BGP524252:BGR524252 BQL524252:BQN524252 CAH524252:CAJ524252 CKD524252:CKF524252 CTZ524252:CUB524252 DDV524252:DDX524252 DNR524252:DNT524252 DXN524252:DXP524252 EHJ524252:EHL524252 ERF524252:ERH524252 FBB524252:FBD524252 FKX524252:FKZ524252 FUT524252:FUV524252 GEP524252:GER524252 GOL524252:GON524252 GYH524252:GYJ524252 HID524252:HIF524252 HRZ524252:HSB524252 IBV524252:IBX524252 ILR524252:ILT524252 IVN524252:IVP524252 JFJ524252:JFL524252 JPF524252:JPH524252 JZB524252:JZD524252 KIX524252:KIZ524252 KST524252:KSV524252 LCP524252:LCR524252 LML524252:LMN524252 LWH524252:LWJ524252 MGD524252:MGF524252 MPZ524252:MQB524252 MZV524252:MZX524252 NJR524252:NJT524252 NTN524252:NTP524252 ODJ524252:ODL524252 ONF524252:ONH524252 OXB524252:OXD524252 PGX524252:PGZ524252 PQT524252:PQV524252 QAP524252:QAR524252 QKL524252:QKN524252 QUH524252:QUJ524252 RED524252:REF524252 RNZ524252:ROB524252 RXV524252:RXX524252 SHR524252:SHT524252 SRN524252:SRP524252 TBJ524252:TBL524252 TLF524252:TLH524252 TVB524252:TVD524252 UEX524252:UEZ524252 UOT524252:UOV524252 UYP524252:UYR524252 VIL524252:VIN524252 VSH524252:VSJ524252 WCD524252:WCF524252 WLZ524252:WMB524252 WVV524252:WVX524252 N589788:P589788 JJ589788:JL589788 TF589788:TH589788 ADB589788:ADD589788 AMX589788:AMZ589788 AWT589788:AWV589788 BGP589788:BGR589788 BQL589788:BQN589788 CAH589788:CAJ589788 CKD589788:CKF589788 CTZ589788:CUB589788 DDV589788:DDX589788 DNR589788:DNT589788 DXN589788:DXP589788 EHJ589788:EHL589788 ERF589788:ERH589788 FBB589788:FBD589788 FKX589788:FKZ589788 FUT589788:FUV589788 GEP589788:GER589788 GOL589788:GON589788 GYH589788:GYJ589788 HID589788:HIF589788 HRZ589788:HSB589788 IBV589788:IBX589788 ILR589788:ILT589788 IVN589788:IVP589788 JFJ589788:JFL589788 JPF589788:JPH589788 JZB589788:JZD589788 KIX589788:KIZ589788 KST589788:KSV589788 LCP589788:LCR589788 LML589788:LMN589788 LWH589788:LWJ589788 MGD589788:MGF589788 MPZ589788:MQB589788 MZV589788:MZX589788 NJR589788:NJT589788 NTN589788:NTP589788 ODJ589788:ODL589788 ONF589788:ONH589788 OXB589788:OXD589788 PGX589788:PGZ589788 PQT589788:PQV589788 QAP589788:QAR589788 QKL589788:QKN589788 QUH589788:QUJ589788 RED589788:REF589788 RNZ589788:ROB589788 RXV589788:RXX589788 SHR589788:SHT589788 SRN589788:SRP589788 TBJ589788:TBL589788 TLF589788:TLH589788 TVB589788:TVD589788 UEX589788:UEZ589788 UOT589788:UOV589788 UYP589788:UYR589788 VIL589788:VIN589788 VSH589788:VSJ589788 WCD589788:WCF589788 WLZ589788:WMB589788 WVV589788:WVX589788 N655324:P655324 JJ655324:JL655324 TF655324:TH655324 ADB655324:ADD655324 AMX655324:AMZ655324 AWT655324:AWV655324 BGP655324:BGR655324 BQL655324:BQN655324 CAH655324:CAJ655324 CKD655324:CKF655324 CTZ655324:CUB655324 DDV655324:DDX655324 DNR655324:DNT655324 DXN655324:DXP655324 EHJ655324:EHL655324 ERF655324:ERH655324 FBB655324:FBD655324 FKX655324:FKZ655324 FUT655324:FUV655324 GEP655324:GER655324 GOL655324:GON655324 GYH655324:GYJ655324 HID655324:HIF655324 HRZ655324:HSB655324 IBV655324:IBX655324 ILR655324:ILT655324 IVN655324:IVP655324 JFJ655324:JFL655324 JPF655324:JPH655324 JZB655324:JZD655324 KIX655324:KIZ655324 KST655324:KSV655324 LCP655324:LCR655324 LML655324:LMN655324 LWH655324:LWJ655324 MGD655324:MGF655324 MPZ655324:MQB655324 MZV655324:MZX655324 NJR655324:NJT655324 NTN655324:NTP655324 ODJ655324:ODL655324 ONF655324:ONH655324 OXB655324:OXD655324 PGX655324:PGZ655324 PQT655324:PQV655324 QAP655324:QAR655324 QKL655324:QKN655324 QUH655324:QUJ655324 RED655324:REF655324 RNZ655324:ROB655324 RXV655324:RXX655324 SHR655324:SHT655324 SRN655324:SRP655324 TBJ655324:TBL655324 TLF655324:TLH655324 TVB655324:TVD655324 UEX655324:UEZ655324 UOT655324:UOV655324 UYP655324:UYR655324 VIL655324:VIN655324 VSH655324:VSJ655324 WCD655324:WCF655324 WLZ655324:WMB655324 WVV655324:WVX655324 N720860:P720860 JJ720860:JL720860 TF720860:TH720860 ADB720860:ADD720860 AMX720860:AMZ720860 AWT720860:AWV720860 BGP720860:BGR720860 BQL720860:BQN720860 CAH720860:CAJ720860 CKD720860:CKF720860 CTZ720860:CUB720860 DDV720860:DDX720860 DNR720860:DNT720860 DXN720860:DXP720860 EHJ720860:EHL720860 ERF720860:ERH720860 FBB720860:FBD720860 FKX720860:FKZ720860 FUT720860:FUV720860 GEP720860:GER720860 GOL720860:GON720860 GYH720860:GYJ720860 HID720860:HIF720860 HRZ720860:HSB720860 IBV720860:IBX720860 ILR720860:ILT720860 IVN720860:IVP720860 JFJ720860:JFL720860 JPF720860:JPH720860 JZB720860:JZD720860 KIX720860:KIZ720860 KST720860:KSV720860 LCP720860:LCR720860 LML720860:LMN720860 LWH720860:LWJ720860 MGD720860:MGF720860 MPZ720860:MQB720860 MZV720860:MZX720860 NJR720860:NJT720860 NTN720860:NTP720860 ODJ720860:ODL720860 ONF720860:ONH720860 OXB720860:OXD720860 PGX720860:PGZ720860 PQT720860:PQV720860 QAP720860:QAR720860 QKL720860:QKN720860 QUH720860:QUJ720860 RED720860:REF720860 RNZ720860:ROB720860 RXV720860:RXX720860 SHR720860:SHT720860 SRN720860:SRP720860 TBJ720860:TBL720860 TLF720860:TLH720860 TVB720860:TVD720860 UEX720860:UEZ720860 UOT720860:UOV720860 UYP720860:UYR720860 VIL720860:VIN720860 VSH720860:VSJ720860 WCD720860:WCF720860 WLZ720860:WMB720860 WVV720860:WVX720860 N786396:P786396 JJ786396:JL786396 TF786396:TH786396 ADB786396:ADD786396 AMX786396:AMZ786396 AWT786396:AWV786396 BGP786396:BGR786396 BQL786396:BQN786396 CAH786396:CAJ786396 CKD786396:CKF786396 CTZ786396:CUB786396 DDV786396:DDX786396 DNR786396:DNT786396 DXN786396:DXP786396 EHJ786396:EHL786396 ERF786396:ERH786396 FBB786396:FBD786396 FKX786396:FKZ786396 FUT786396:FUV786396 GEP786396:GER786396 GOL786396:GON786396 GYH786396:GYJ786396 HID786396:HIF786396 HRZ786396:HSB786396 IBV786396:IBX786396 ILR786396:ILT786396 IVN786396:IVP786396 JFJ786396:JFL786396 JPF786396:JPH786396 JZB786396:JZD786396 KIX786396:KIZ786396 KST786396:KSV786396 LCP786396:LCR786396 LML786396:LMN786396 LWH786396:LWJ786396 MGD786396:MGF786396 MPZ786396:MQB786396 MZV786396:MZX786396 NJR786396:NJT786396 NTN786396:NTP786396 ODJ786396:ODL786396 ONF786396:ONH786396 OXB786396:OXD786396 PGX786396:PGZ786396 PQT786396:PQV786396 QAP786396:QAR786396 QKL786396:QKN786396 QUH786396:QUJ786396 RED786396:REF786396 RNZ786396:ROB786396 RXV786396:RXX786396 SHR786396:SHT786396 SRN786396:SRP786396 TBJ786396:TBL786396 TLF786396:TLH786396 TVB786396:TVD786396 UEX786396:UEZ786396 UOT786396:UOV786396 UYP786396:UYR786396 VIL786396:VIN786396 VSH786396:VSJ786396 WCD786396:WCF786396 WLZ786396:WMB786396 WVV786396:WVX786396 N851932:P851932 JJ851932:JL851932 TF851932:TH851932 ADB851932:ADD851932 AMX851932:AMZ851932 AWT851932:AWV851932 BGP851932:BGR851932 BQL851932:BQN851932 CAH851932:CAJ851932 CKD851932:CKF851932 CTZ851932:CUB851932 DDV851932:DDX851932 DNR851932:DNT851932 DXN851932:DXP851932 EHJ851932:EHL851932 ERF851932:ERH851932 FBB851932:FBD851932 FKX851932:FKZ851932 FUT851932:FUV851932 GEP851932:GER851932 GOL851932:GON851932 GYH851932:GYJ851932 HID851932:HIF851932 HRZ851932:HSB851932 IBV851932:IBX851932 ILR851932:ILT851932 IVN851932:IVP851932 JFJ851932:JFL851932 JPF851932:JPH851932 JZB851932:JZD851932 KIX851932:KIZ851932 KST851932:KSV851932 LCP851932:LCR851932 LML851932:LMN851932 LWH851932:LWJ851932 MGD851932:MGF851932 MPZ851932:MQB851932 MZV851932:MZX851932 NJR851932:NJT851932 NTN851932:NTP851932 ODJ851932:ODL851932 ONF851932:ONH851932 OXB851932:OXD851932 PGX851932:PGZ851932 PQT851932:PQV851932 QAP851932:QAR851932 QKL851932:QKN851932 QUH851932:QUJ851932 RED851932:REF851932 RNZ851932:ROB851932 RXV851932:RXX851932 SHR851932:SHT851932 SRN851932:SRP851932 TBJ851932:TBL851932 TLF851932:TLH851932 TVB851932:TVD851932 UEX851932:UEZ851932 UOT851932:UOV851932 UYP851932:UYR851932 VIL851932:VIN851932 VSH851932:VSJ851932 WCD851932:WCF851932 WLZ851932:WMB851932 WVV851932:WVX851932 N917468:P917468 JJ917468:JL917468 TF917468:TH917468 ADB917468:ADD917468 AMX917468:AMZ917468 AWT917468:AWV917468 BGP917468:BGR917468 BQL917468:BQN917468 CAH917468:CAJ917468 CKD917468:CKF917468 CTZ917468:CUB917468 DDV917468:DDX917468 DNR917468:DNT917468 DXN917468:DXP917468 EHJ917468:EHL917468 ERF917468:ERH917468 FBB917468:FBD917468 FKX917468:FKZ917468 FUT917468:FUV917468 GEP917468:GER917468 GOL917468:GON917468 GYH917468:GYJ917468 HID917468:HIF917468 HRZ917468:HSB917468 IBV917468:IBX917468 ILR917468:ILT917468 IVN917468:IVP917468 JFJ917468:JFL917468 JPF917468:JPH917468 JZB917468:JZD917468 KIX917468:KIZ917468 KST917468:KSV917468 LCP917468:LCR917468 LML917468:LMN917468 LWH917468:LWJ917468 MGD917468:MGF917468 MPZ917468:MQB917468 MZV917468:MZX917468 NJR917468:NJT917468 NTN917468:NTP917468 ODJ917468:ODL917468 ONF917468:ONH917468 OXB917468:OXD917468 PGX917468:PGZ917468 PQT917468:PQV917468 QAP917468:QAR917468 QKL917468:QKN917468 QUH917468:QUJ917468 RED917468:REF917468 RNZ917468:ROB917468 RXV917468:RXX917468 SHR917468:SHT917468 SRN917468:SRP917468 TBJ917468:TBL917468 TLF917468:TLH917468 TVB917468:TVD917468 UEX917468:UEZ917468 UOT917468:UOV917468 UYP917468:UYR917468 VIL917468:VIN917468 VSH917468:VSJ917468 WCD917468:WCF917468 WLZ917468:WMB917468 WVV917468:WVX917468 N983004:P983004 JJ983004:JL983004 TF983004:TH983004 ADB983004:ADD983004 AMX983004:AMZ983004 AWT983004:AWV983004 BGP983004:BGR983004 BQL983004:BQN983004 CAH983004:CAJ983004 CKD983004:CKF983004 CTZ983004:CUB983004 DDV983004:DDX983004 DNR983004:DNT983004 DXN983004:DXP983004 EHJ983004:EHL983004 ERF983004:ERH983004 FBB983004:FBD983004 FKX983004:FKZ983004 FUT983004:FUV983004 GEP983004:GER983004 GOL983004:GON983004 GYH983004:GYJ983004 HID983004:HIF983004 HRZ983004:HSB983004 IBV983004:IBX983004 ILR983004:ILT983004 IVN983004:IVP983004 JFJ983004:JFL983004 JPF983004:JPH983004 JZB983004:JZD983004 KIX983004:KIZ983004 KST983004:KSV983004 LCP983004:LCR983004 LML983004:LMN983004 LWH983004:LWJ983004 MGD983004:MGF983004 MPZ983004:MQB983004 MZV983004:MZX983004 NJR983004:NJT983004 NTN983004:NTP983004 ODJ983004:ODL983004 ONF983004:ONH983004 OXB983004:OXD983004 PGX983004:PGZ983004 PQT983004:PQV983004 QAP983004:QAR983004 QKL983004:QKN983004 QUH983004:QUJ983004 RED983004:REF983004 RNZ983004:ROB983004 RXV983004:RXX983004 SHR983004:SHT983004 SRN983004:SRP983004 TBJ983004:TBL983004 TLF983004:TLH983004 TVB983004:TVD983004 UEX983004:UEZ983004 UOT983004:UOV983004 UYP983004:UYR983004 VIL983004:VIN983004 VSH983004:VSJ983004 WCD983004:WCF983004 WLZ983004:WMB983004 WVV983004:WVX983004 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65497 JE65497 TA65497 ACW65497 AMS65497 AWO65497 BGK65497 BQG65497 CAC65497 CJY65497 CTU65497 DDQ65497 DNM65497 DXI65497 EHE65497 ERA65497 FAW65497 FKS65497 FUO65497 GEK65497 GOG65497 GYC65497 HHY65497 HRU65497 IBQ65497 ILM65497 IVI65497 JFE65497 JPA65497 JYW65497 KIS65497 KSO65497 LCK65497 LMG65497 LWC65497 MFY65497 MPU65497 MZQ65497 NJM65497 NTI65497 ODE65497 ONA65497 OWW65497 PGS65497 PQO65497 QAK65497 QKG65497 QUC65497 RDY65497 RNU65497 RXQ65497 SHM65497 SRI65497 TBE65497 TLA65497 TUW65497 UES65497 UOO65497 UYK65497 VIG65497 VSC65497 WBY65497 WLU65497 WVQ65497 I131033 JE131033 TA131033 ACW131033 AMS131033 AWO131033 BGK131033 BQG131033 CAC131033 CJY131033 CTU131033 DDQ131033 DNM131033 DXI131033 EHE131033 ERA131033 FAW131033 FKS131033 FUO131033 GEK131033 GOG131033 GYC131033 HHY131033 HRU131033 IBQ131033 ILM131033 IVI131033 JFE131033 JPA131033 JYW131033 KIS131033 KSO131033 LCK131033 LMG131033 LWC131033 MFY131033 MPU131033 MZQ131033 NJM131033 NTI131033 ODE131033 ONA131033 OWW131033 PGS131033 PQO131033 QAK131033 QKG131033 QUC131033 RDY131033 RNU131033 RXQ131033 SHM131033 SRI131033 TBE131033 TLA131033 TUW131033 UES131033 UOO131033 UYK131033 VIG131033 VSC131033 WBY131033 WLU131033 WVQ131033 I196569 JE196569 TA196569 ACW196569 AMS196569 AWO196569 BGK196569 BQG196569 CAC196569 CJY196569 CTU196569 DDQ196569 DNM196569 DXI196569 EHE196569 ERA196569 FAW196569 FKS196569 FUO196569 GEK196569 GOG196569 GYC196569 HHY196569 HRU196569 IBQ196569 ILM196569 IVI196569 JFE196569 JPA196569 JYW196569 KIS196569 KSO196569 LCK196569 LMG196569 LWC196569 MFY196569 MPU196569 MZQ196569 NJM196569 NTI196569 ODE196569 ONA196569 OWW196569 PGS196569 PQO196569 QAK196569 QKG196569 QUC196569 RDY196569 RNU196569 RXQ196569 SHM196569 SRI196569 TBE196569 TLA196569 TUW196569 UES196569 UOO196569 UYK196569 VIG196569 VSC196569 WBY196569 WLU196569 WVQ196569 I262105 JE262105 TA262105 ACW262105 AMS262105 AWO262105 BGK262105 BQG262105 CAC262105 CJY262105 CTU262105 DDQ262105 DNM262105 DXI262105 EHE262105 ERA262105 FAW262105 FKS262105 FUO262105 GEK262105 GOG262105 GYC262105 HHY262105 HRU262105 IBQ262105 ILM262105 IVI262105 JFE262105 JPA262105 JYW262105 KIS262105 KSO262105 LCK262105 LMG262105 LWC262105 MFY262105 MPU262105 MZQ262105 NJM262105 NTI262105 ODE262105 ONA262105 OWW262105 PGS262105 PQO262105 QAK262105 QKG262105 QUC262105 RDY262105 RNU262105 RXQ262105 SHM262105 SRI262105 TBE262105 TLA262105 TUW262105 UES262105 UOO262105 UYK262105 VIG262105 VSC262105 WBY262105 WLU262105 WVQ262105 I327641 JE327641 TA327641 ACW327641 AMS327641 AWO327641 BGK327641 BQG327641 CAC327641 CJY327641 CTU327641 DDQ327641 DNM327641 DXI327641 EHE327641 ERA327641 FAW327641 FKS327641 FUO327641 GEK327641 GOG327641 GYC327641 HHY327641 HRU327641 IBQ327641 ILM327641 IVI327641 JFE327641 JPA327641 JYW327641 KIS327641 KSO327641 LCK327641 LMG327641 LWC327641 MFY327641 MPU327641 MZQ327641 NJM327641 NTI327641 ODE327641 ONA327641 OWW327641 PGS327641 PQO327641 QAK327641 QKG327641 QUC327641 RDY327641 RNU327641 RXQ327641 SHM327641 SRI327641 TBE327641 TLA327641 TUW327641 UES327641 UOO327641 UYK327641 VIG327641 VSC327641 WBY327641 WLU327641 WVQ327641 I393177 JE393177 TA393177 ACW393177 AMS393177 AWO393177 BGK393177 BQG393177 CAC393177 CJY393177 CTU393177 DDQ393177 DNM393177 DXI393177 EHE393177 ERA393177 FAW393177 FKS393177 FUO393177 GEK393177 GOG393177 GYC393177 HHY393177 HRU393177 IBQ393177 ILM393177 IVI393177 JFE393177 JPA393177 JYW393177 KIS393177 KSO393177 LCK393177 LMG393177 LWC393177 MFY393177 MPU393177 MZQ393177 NJM393177 NTI393177 ODE393177 ONA393177 OWW393177 PGS393177 PQO393177 QAK393177 QKG393177 QUC393177 RDY393177 RNU393177 RXQ393177 SHM393177 SRI393177 TBE393177 TLA393177 TUW393177 UES393177 UOO393177 UYK393177 VIG393177 VSC393177 WBY393177 WLU393177 WVQ393177 I458713 JE458713 TA458713 ACW458713 AMS458713 AWO458713 BGK458713 BQG458713 CAC458713 CJY458713 CTU458713 DDQ458713 DNM458713 DXI458713 EHE458713 ERA458713 FAW458713 FKS458713 FUO458713 GEK458713 GOG458713 GYC458713 HHY458713 HRU458713 IBQ458713 ILM458713 IVI458713 JFE458713 JPA458713 JYW458713 KIS458713 KSO458713 LCK458713 LMG458713 LWC458713 MFY458713 MPU458713 MZQ458713 NJM458713 NTI458713 ODE458713 ONA458713 OWW458713 PGS458713 PQO458713 QAK458713 QKG458713 QUC458713 RDY458713 RNU458713 RXQ458713 SHM458713 SRI458713 TBE458713 TLA458713 TUW458713 UES458713 UOO458713 UYK458713 VIG458713 VSC458713 WBY458713 WLU458713 WVQ458713 I524249 JE524249 TA524249 ACW524249 AMS524249 AWO524249 BGK524249 BQG524249 CAC524249 CJY524249 CTU524249 DDQ524249 DNM524249 DXI524249 EHE524249 ERA524249 FAW524249 FKS524249 FUO524249 GEK524249 GOG524249 GYC524249 HHY524249 HRU524249 IBQ524249 ILM524249 IVI524249 JFE524249 JPA524249 JYW524249 KIS524249 KSO524249 LCK524249 LMG524249 LWC524249 MFY524249 MPU524249 MZQ524249 NJM524249 NTI524249 ODE524249 ONA524249 OWW524249 PGS524249 PQO524249 QAK524249 QKG524249 QUC524249 RDY524249 RNU524249 RXQ524249 SHM524249 SRI524249 TBE524249 TLA524249 TUW524249 UES524249 UOO524249 UYK524249 VIG524249 VSC524249 WBY524249 WLU524249 WVQ524249 I589785 JE589785 TA589785 ACW589785 AMS589785 AWO589785 BGK589785 BQG589785 CAC589785 CJY589785 CTU589785 DDQ589785 DNM589785 DXI589785 EHE589785 ERA589785 FAW589785 FKS589785 FUO589785 GEK589785 GOG589785 GYC589785 HHY589785 HRU589785 IBQ589785 ILM589785 IVI589785 JFE589785 JPA589785 JYW589785 KIS589785 KSO589785 LCK589785 LMG589785 LWC589785 MFY589785 MPU589785 MZQ589785 NJM589785 NTI589785 ODE589785 ONA589785 OWW589785 PGS589785 PQO589785 QAK589785 QKG589785 QUC589785 RDY589785 RNU589785 RXQ589785 SHM589785 SRI589785 TBE589785 TLA589785 TUW589785 UES589785 UOO589785 UYK589785 VIG589785 VSC589785 WBY589785 WLU589785 WVQ589785 I655321 JE655321 TA655321 ACW655321 AMS655321 AWO655321 BGK655321 BQG655321 CAC655321 CJY655321 CTU655321 DDQ655321 DNM655321 DXI655321 EHE655321 ERA655321 FAW655321 FKS655321 FUO655321 GEK655321 GOG655321 GYC655321 HHY655321 HRU655321 IBQ655321 ILM655321 IVI655321 JFE655321 JPA655321 JYW655321 KIS655321 KSO655321 LCK655321 LMG655321 LWC655321 MFY655321 MPU655321 MZQ655321 NJM655321 NTI655321 ODE655321 ONA655321 OWW655321 PGS655321 PQO655321 QAK655321 QKG655321 QUC655321 RDY655321 RNU655321 RXQ655321 SHM655321 SRI655321 TBE655321 TLA655321 TUW655321 UES655321 UOO655321 UYK655321 VIG655321 VSC655321 WBY655321 WLU655321 WVQ655321 I720857 JE720857 TA720857 ACW720857 AMS720857 AWO720857 BGK720857 BQG720857 CAC720857 CJY720857 CTU720857 DDQ720857 DNM720857 DXI720857 EHE720857 ERA720857 FAW720857 FKS720857 FUO720857 GEK720857 GOG720857 GYC720857 HHY720857 HRU720857 IBQ720857 ILM720857 IVI720857 JFE720857 JPA720857 JYW720857 KIS720857 KSO720857 LCK720857 LMG720857 LWC720857 MFY720857 MPU720857 MZQ720857 NJM720857 NTI720857 ODE720857 ONA720857 OWW720857 PGS720857 PQO720857 QAK720857 QKG720857 QUC720857 RDY720857 RNU720857 RXQ720857 SHM720857 SRI720857 TBE720857 TLA720857 TUW720857 UES720857 UOO720857 UYK720857 VIG720857 VSC720857 WBY720857 WLU720857 WVQ720857 I786393 JE786393 TA786393 ACW786393 AMS786393 AWO786393 BGK786393 BQG786393 CAC786393 CJY786393 CTU786393 DDQ786393 DNM786393 DXI786393 EHE786393 ERA786393 FAW786393 FKS786393 FUO786393 GEK786393 GOG786393 GYC786393 HHY786393 HRU786393 IBQ786393 ILM786393 IVI786393 JFE786393 JPA786393 JYW786393 KIS786393 KSO786393 LCK786393 LMG786393 LWC786393 MFY786393 MPU786393 MZQ786393 NJM786393 NTI786393 ODE786393 ONA786393 OWW786393 PGS786393 PQO786393 QAK786393 QKG786393 QUC786393 RDY786393 RNU786393 RXQ786393 SHM786393 SRI786393 TBE786393 TLA786393 TUW786393 UES786393 UOO786393 UYK786393 VIG786393 VSC786393 WBY786393 WLU786393 WVQ786393 I851929 JE851929 TA851929 ACW851929 AMS851929 AWO851929 BGK851929 BQG851929 CAC851929 CJY851929 CTU851929 DDQ851929 DNM851929 DXI851929 EHE851929 ERA851929 FAW851929 FKS851929 FUO851929 GEK851929 GOG851929 GYC851929 HHY851929 HRU851929 IBQ851929 ILM851929 IVI851929 JFE851929 JPA851929 JYW851929 KIS851929 KSO851929 LCK851929 LMG851929 LWC851929 MFY851929 MPU851929 MZQ851929 NJM851929 NTI851929 ODE851929 ONA851929 OWW851929 PGS851929 PQO851929 QAK851929 QKG851929 QUC851929 RDY851929 RNU851929 RXQ851929 SHM851929 SRI851929 TBE851929 TLA851929 TUW851929 UES851929 UOO851929 UYK851929 VIG851929 VSC851929 WBY851929 WLU851929 WVQ851929 I917465 JE917465 TA917465 ACW917465 AMS917465 AWO917465 BGK917465 BQG917465 CAC917465 CJY917465 CTU917465 DDQ917465 DNM917465 DXI917465 EHE917465 ERA917465 FAW917465 FKS917465 FUO917465 GEK917465 GOG917465 GYC917465 HHY917465 HRU917465 IBQ917465 ILM917465 IVI917465 JFE917465 JPA917465 JYW917465 KIS917465 KSO917465 LCK917465 LMG917465 LWC917465 MFY917465 MPU917465 MZQ917465 NJM917465 NTI917465 ODE917465 ONA917465 OWW917465 PGS917465 PQO917465 QAK917465 QKG917465 QUC917465 RDY917465 RNU917465 RXQ917465 SHM917465 SRI917465 TBE917465 TLA917465 TUW917465 UES917465 UOO917465 UYK917465 VIG917465 VSC917465 WBY917465 WLU917465 WVQ917465 I983001 JE983001 TA983001 ACW983001 AMS983001 AWO983001 BGK983001 BQG983001 CAC983001 CJY983001 CTU983001 DDQ983001 DNM983001 DXI983001 EHE983001 ERA983001 FAW983001 FKS983001 FUO983001 GEK983001 GOG983001 GYC983001 HHY983001 HRU983001 IBQ983001 ILM983001 IVI983001 JFE983001 JPA983001 JYW983001 KIS983001 KSO983001 LCK983001 LMG983001 LWC983001 MFY983001 MPU983001 MZQ983001 NJM983001 NTI983001 ODE983001 ONA983001 OWW983001 PGS983001 PQO983001 QAK983001 QKG983001 QUC983001 RDY983001 RNU983001 RXQ983001 SHM983001 SRI983001 TBE983001 TLA983001 TUW983001 UES983001 UOO983001 UYK983001 VIG983001 VSC983001 WBY983001 WLU983001 WVQ983001 N16:P16 JJ16:JL16 TF16:TH16 ADB16:ADD16 AMX16:AMZ16 AWT16:AWV16 BGP16:BGR16 BQL16:BQN16 CAH16:CAJ16 CKD16:CKF16 CTZ16:CUB16 DDV16:DDX16 DNR16:DNT16 DXN16:DXP16 EHJ16:EHL16 ERF16:ERH16 FBB16:FBD16 FKX16:FKZ16 FUT16:FUV16 GEP16:GER16 GOL16:GON16 GYH16:GYJ16 HID16:HIF16 HRZ16:HSB16 IBV16:IBX16 ILR16:ILT16 IVN16:IVP16 JFJ16:JFL16 JPF16:JPH16 JZB16:JZD16 KIX16:KIZ16 KST16:KSV16 LCP16:LCR16 LML16:LMN16 LWH16:LWJ16 MGD16:MGF16 MPZ16:MQB16 MZV16:MZX16 NJR16:NJT16 NTN16:NTP16 ODJ16:ODL16 ONF16:ONH16 OXB16:OXD16 PGX16:PGZ16 PQT16:PQV16 QAP16:QAR16 QKL16:QKN16 QUH16:QUJ16 RED16:REF16 RNZ16:ROB16 RXV16:RXX16 SHR16:SHT16 SRN16:SRP16 TBJ16:TBL16 TLF16:TLH16 TVB16:TVD16 UEX16:UEZ16 UOT16:UOV16 UYP16:UYR16 VIL16:VIN16 VSH16:VSJ16 WCD16:WCF16 WLZ16:WMB16 WVV16:WVX16 N65497:P65497 JJ65497:JL65497 TF65497:TH65497 ADB65497:ADD65497 AMX65497:AMZ65497 AWT65497:AWV65497 BGP65497:BGR65497 BQL65497:BQN65497 CAH65497:CAJ65497 CKD65497:CKF65497 CTZ65497:CUB65497 DDV65497:DDX65497 DNR65497:DNT65497 DXN65497:DXP65497 EHJ65497:EHL65497 ERF65497:ERH65497 FBB65497:FBD65497 FKX65497:FKZ65497 FUT65497:FUV65497 GEP65497:GER65497 GOL65497:GON65497 GYH65497:GYJ65497 HID65497:HIF65497 HRZ65497:HSB65497 IBV65497:IBX65497 ILR65497:ILT65497 IVN65497:IVP65497 JFJ65497:JFL65497 JPF65497:JPH65497 JZB65497:JZD65497 KIX65497:KIZ65497 KST65497:KSV65497 LCP65497:LCR65497 LML65497:LMN65497 LWH65497:LWJ65497 MGD65497:MGF65497 MPZ65497:MQB65497 MZV65497:MZX65497 NJR65497:NJT65497 NTN65497:NTP65497 ODJ65497:ODL65497 ONF65497:ONH65497 OXB65497:OXD65497 PGX65497:PGZ65497 PQT65497:PQV65497 QAP65497:QAR65497 QKL65497:QKN65497 QUH65497:QUJ65497 RED65497:REF65497 RNZ65497:ROB65497 RXV65497:RXX65497 SHR65497:SHT65497 SRN65497:SRP65497 TBJ65497:TBL65497 TLF65497:TLH65497 TVB65497:TVD65497 UEX65497:UEZ65497 UOT65497:UOV65497 UYP65497:UYR65497 VIL65497:VIN65497 VSH65497:VSJ65497 WCD65497:WCF65497 WLZ65497:WMB65497 WVV65497:WVX65497 N131033:P131033 JJ131033:JL131033 TF131033:TH131033 ADB131033:ADD131033 AMX131033:AMZ131033 AWT131033:AWV131033 BGP131033:BGR131033 BQL131033:BQN131033 CAH131033:CAJ131033 CKD131033:CKF131033 CTZ131033:CUB131033 DDV131033:DDX131033 DNR131033:DNT131033 DXN131033:DXP131033 EHJ131033:EHL131033 ERF131033:ERH131033 FBB131033:FBD131033 FKX131033:FKZ131033 FUT131033:FUV131033 GEP131033:GER131033 GOL131033:GON131033 GYH131033:GYJ131033 HID131033:HIF131033 HRZ131033:HSB131033 IBV131033:IBX131033 ILR131033:ILT131033 IVN131033:IVP131033 JFJ131033:JFL131033 JPF131033:JPH131033 JZB131033:JZD131033 KIX131033:KIZ131033 KST131033:KSV131033 LCP131033:LCR131033 LML131033:LMN131033 LWH131033:LWJ131033 MGD131033:MGF131033 MPZ131033:MQB131033 MZV131033:MZX131033 NJR131033:NJT131033 NTN131033:NTP131033 ODJ131033:ODL131033 ONF131033:ONH131033 OXB131033:OXD131033 PGX131033:PGZ131033 PQT131033:PQV131033 QAP131033:QAR131033 QKL131033:QKN131033 QUH131033:QUJ131033 RED131033:REF131033 RNZ131033:ROB131033 RXV131033:RXX131033 SHR131033:SHT131033 SRN131033:SRP131033 TBJ131033:TBL131033 TLF131033:TLH131033 TVB131033:TVD131033 UEX131033:UEZ131033 UOT131033:UOV131033 UYP131033:UYR131033 VIL131033:VIN131033 VSH131033:VSJ131033 WCD131033:WCF131033 WLZ131033:WMB131033 WVV131033:WVX131033 N196569:P196569 JJ196569:JL196569 TF196569:TH196569 ADB196569:ADD196569 AMX196569:AMZ196569 AWT196569:AWV196569 BGP196569:BGR196569 BQL196569:BQN196569 CAH196569:CAJ196569 CKD196569:CKF196569 CTZ196569:CUB196569 DDV196569:DDX196569 DNR196569:DNT196569 DXN196569:DXP196569 EHJ196569:EHL196569 ERF196569:ERH196569 FBB196569:FBD196569 FKX196569:FKZ196569 FUT196569:FUV196569 GEP196569:GER196569 GOL196569:GON196569 GYH196569:GYJ196569 HID196569:HIF196569 HRZ196569:HSB196569 IBV196569:IBX196569 ILR196569:ILT196569 IVN196569:IVP196569 JFJ196569:JFL196569 JPF196569:JPH196569 JZB196569:JZD196569 KIX196569:KIZ196569 KST196569:KSV196569 LCP196569:LCR196569 LML196569:LMN196569 LWH196569:LWJ196569 MGD196569:MGF196569 MPZ196569:MQB196569 MZV196569:MZX196569 NJR196569:NJT196569 NTN196569:NTP196569 ODJ196569:ODL196569 ONF196569:ONH196569 OXB196569:OXD196569 PGX196569:PGZ196569 PQT196569:PQV196569 QAP196569:QAR196569 QKL196569:QKN196569 QUH196569:QUJ196569 RED196569:REF196569 RNZ196569:ROB196569 RXV196569:RXX196569 SHR196569:SHT196569 SRN196569:SRP196569 TBJ196569:TBL196569 TLF196569:TLH196569 TVB196569:TVD196569 UEX196569:UEZ196569 UOT196569:UOV196569 UYP196569:UYR196569 VIL196569:VIN196569 VSH196569:VSJ196569 WCD196569:WCF196569 WLZ196569:WMB196569 WVV196569:WVX196569 N262105:P262105 JJ262105:JL262105 TF262105:TH262105 ADB262105:ADD262105 AMX262105:AMZ262105 AWT262105:AWV262105 BGP262105:BGR262105 BQL262105:BQN262105 CAH262105:CAJ262105 CKD262105:CKF262105 CTZ262105:CUB262105 DDV262105:DDX262105 DNR262105:DNT262105 DXN262105:DXP262105 EHJ262105:EHL262105 ERF262105:ERH262105 FBB262105:FBD262105 FKX262105:FKZ262105 FUT262105:FUV262105 GEP262105:GER262105 GOL262105:GON262105 GYH262105:GYJ262105 HID262105:HIF262105 HRZ262105:HSB262105 IBV262105:IBX262105 ILR262105:ILT262105 IVN262105:IVP262105 JFJ262105:JFL262105 JPF262105:JPH262105 JZB262105:JZD262105 KIX262105:KIZ262105 KST262105:KSV262105 LCP262105:LCR262105 LML262105:LMN262105 LWH262105:LWJ262105 MGD262105:MGF262105 MPZ262105:MQB262105 MZV262105:MZX262105 NJR262105:NJT262105 NTN262105:NTP262105 ODJ262105:ODL262105 ONF262105:ONH262105 OXB262105:OXD262105 PGX262105:PGZ262105 PQT262105:PQV262105 QAP262105:QAR262105 QKL262105:QKN262105 QUH262105:QUJ262105 RED262105:REF262105 RNZ262105:ROB262105 RXV262105:RXX262105 SHR262105:SHT262105 SRN262105:SRP262105 TBJ262105:TBL262105 TLF262105:TLH262105 TVB262105:TVD262105 UEX262105:UEZ262105 UOT262105:UOV262105 UYP262105:UYR262105 VIL262105:VIN262105 VSH262105:VSJ262105 WCD262105:WCF262105 WLZ262105:WMB262105 WVV262105:WVX262105 N327641:P327641 JJ327641:JL327641 TF327641:TH327641 ADB327641:ADD327641 AMX327641:AMZ327641 AWT327641:AWV327641 BGP327641:BGR327641 BQL327641:BQN327641 CAH327641:CAJ327641 CKD327641:CKF327641 CTZ327641:CUB327641 DDV327641:DDX327641 DNR327641:DNT327641 DXN327641:DXP327641 EHJ327641:EHL327641 ERF327641:ERH327641 FBB327641:FBD327641 FKX327641:FKZ327641 FUT327641:FUV327641 GEP327641:GER327641 GOL327641:GON327641 GYH327641:GYJ327641 HID327641:HIF327641 HRZ327641:HSB327641 IBV327641:IBX327641 ILR327641:ILT327641 IVN327641:IVP327641 JFJ327641:JFL327641 JPF327641:JPH327641 JZB327641:JZD327641 KIX327641:KIZ327641 KST327641:KSV327641 LCP327641:LCR327641 LML327641:LMN327641 LWH327641:LWJ327641 MGD327641:MGF327641 MPZ327641:MQB327641 MZV327641:MZX327641 NJR327641:NJT327641 NTN327641:NTP327641 ODJ327641:ODL327641 ONF327641:ONH327641 OXB327641:OXD327641 PGX327641:PGZ327641 PQT327641:PQV327641 QAP327641:QAR327641 QKL327641:QKN327641 QUH327641:QUJ327641 RED327641:REF327641 RNZ327641:ROB327641 RXV327641:RXX327641 SHR327641:SHT327641 SRN327641:SRP327641 TBJ327641:TBL327641 TLF327641:TLH327641 TVB327641:TVD327641 UEX327641:UEZ327641 UOT327641:UOV327641 UYP327641:UYR327641 VIL327641:VIN327641 VSH327641:VSJ327641 WCD327641:WCF327641 WLZ327641:WMB327641 WVV327641:WVX327641 N393177:P393177 JJ393177:JL393177 TF393177:TH393177 ADB393177:ADD393177 AMX393177:AMZ393177 AWT393177:AWV393177 BGP393177:BGR393177 BQL393177:BQN393177 CAH393177:CAJ393177 CKD393177:CKF393177 CTZ393177:CUB393177 DDV393177:DDX393177 DNR393177:DNT393177 DXN393177:DXP393177 EHJ393177:EHL393177 ERF393177:ERH393177 FBB393177:FBD393177 FKX393177:FKZ393177 FUT393177:FUV393177 GEP393177:GER393177 GOL393177:GON393177 GYH393177:GYJ393177 HID393177:HIF393177 HRZ393177:HSB393177 IBV393177:IBX393177 ILR393177:ILT393177 IVN393177:IVP393177 JFJ393177:JFL393177 JPF393177:JPH393177 JZB393177:JZD393177 KIX393177:KIZ393177 KST393177:KSV393177 LCP393177:LCR393177 LML393177:LMN393177 LWH393177:LWJ393177 MGD393177:MGF393177 MPZ393177:MQB393177 MZV393177:MZX393177 NJR393177:NJT393177 NTN393177:NTP393177 ODJ393177:ODL393177 ONF393177:ONH393177 OXB393177:OXD393177 PGX393177:PGZ393177 PQT393177:PQV393177 QAP393177:QAR393177 QKL393177:QKN393177 QUH393177:QUJ393177 RED393177:REF393177 RNZ393177:ROB393177 RXV393177:RXX393177 SHR393177:SHT393177 SRN393177:SRP393177 TBJ393177:TBL393177 TLF393177:TLH393177 TVB393177:TVD393177 UEX393177:UEZ393177 UOT393177:UOV393177 UYP393177:UYR393177 VIL393177:VIN393177 VSH393177:VSJ393177 WCD393177:WCF393177 WLZ393177:WMB393177 WVV393177:WVX393177 N458713:P458713 JJ458713:JL458713 TF458713:TH458713 ADB458713:ADD458713 AMX458713:AMZ458713 AWT458713:AWV458713 BGP458713:BGR458713 BQL458713:BQN458713 CAH458713:CAJ458713 CKD458713:CKF458713 CTZ458713:CUB458713 DDV458713:DDX458713 DNR458713:DNT458713 DXN458713:DXP458713 EHJ458713:EHL458713 ERF458713:ERH458713 FBB458713:FBD458713 FKX458713:FKZ458713 FUT458713:FUV458713 GEP458713:GER458713 GOL458713:GON458713 GYH458713:GYJ458713 HID458713:HIF458713 HRZ458713:HSB458713 IBV458713:IBX458713 ILR458713:ILT458713 IVN458713:IVP458713 JFJ458713:JFL458713 JPF458713:JPH458713 JZB458713:JZD458713 KIX458713:KIZ458713 KST458713:KSV458713 LCP458713:LCR458713 LML458713:LMN458713 LWH458713:LWJ458713 MGD458713:MGF458713 MPZ458713:MQB458713 MZV458713:MZX458713 NJR458713:NJT458713 NTN458713:NTP458713 ODJ458713:ODL458713 ONF458713:ONH458713 OXB458713:OXD458713 PGX458713:PGZ458713 PQT458713:PQV458713 QAP458713:QAR458713 QKL458713:QKN458713 QUH458713:QUJ458713 RED458713:REF458713 RNZ458713:ROB458713 RXV458713:RXX458713 SHR458713:SHT458713 SRN458713:SRP458713 TBJ458713:TBL458713 TLF458713:TLH458713 TVB458713:TVD458713 UEX458713:UEZ458713 UOT458713:UOV458713 UYP458713:UYR458713 VIL458713:VIN458713 VSH458713:VSJ458713 WCD458713:WCF458713 WLZ458713:WMB458713 WVV458713:WVX458713 N524249:P524249 JJ524249:JL524249 TF524249:TH524249 ADB524249:ADD524249 AMX524249:AMZ524249 AWT524249:AWV524249 BGP524249:BGR524249 BQL524249:BQN524249 CAH524249:CAJ524249 CKD524249:CKF524249 CTZ524249:CUB524249 DDV524249:DDX524249 DNR524249:DNT524249 DXN524249:DXP524249 EHJ524249:EHL524249 ERF524249:ERH524249 FBB524249:FBD524249 FKX524249:FKZ524249 FUT524249:FUV524249 GEP524249:GER524249 GOL524249:GON524249 GYH524249:GYJ524249 HID524249:HIF524249 HRZ524249:HSB524249 IBV524249:IBX524249 ILR524249:ILT524249 IVN524249:IVP524249 JFJ524249:JFL524249 JPF524249:JPH524249 JZB524249:JZD524249 KIX524249:KIZ524249 KST524249:KSV524249 LCP524249:LCR524249 LML524249:LMN524249 LWH524249:LWJ524249 MGD524249:MGF524249 MPZ524249:MQB524249 MZV524249:MZX524249 NJR524249:NJT524249 NTN524249:NTP524249 ODJ524249:ODL524249 ONF524249:ONH524249 OXB524249:OXD524249 PGX524249:PGZ524249 PQT524249:PQV524249 QAP524249:QAR524249 QKL524249:QKN524249 QUH524249:QUJ524249 RED524249:REF524249 RNZ524249:ROB524249 RXV524249:RXX524249 SHR524249:SHT524249 SRN524249:SRP524249 TBJ524249:TBL524249 TLF524249:TLH524249 TVB524249:TVD524249 UEX524249:UEZ524249 UOT524249:UOV524249 UYP524249:UYR524249 VIL524249:VIN524249 VSH524249:VSJ524249 WCD524249:WCF524249 WLZ524249:WMB524249 WVV524249:WVX524249 N589785:P589785 JJ589785:JL589785 TF589785:TH589785 ADB589785:ADD589785 AMX589785:AMZ589785 AWT589785:AWV589785 BGP589785:BGR589785 BQL589785:BQN589785 CAH589785:CAJ589785 CKD589785:CKF589785 CTZ589785:CUB589785 DDV589785:DDX589785 DNR589785:DNT589785 DXN589785:DXP589785 EHJ589785:EHL589785 ERF589785:ERH589785 FBB589785:FBD589785 FKX589785:FKZ589785 FUT589785:FUV589785 GEP589785:GER589785 GOL589785:GON589785 GYH589785:GYJ589785 HID589785:HIF589785 HRZ589785:HSB589785 IBV589785:IBX589785 ILR589785:ILT589785 IVN589785:IVP589785 JFJ589785:JFL589785 JPF589785:JPH589785 JZB589785:JZD589785 KIX589785:KIZ589785 KST589785:KSV589785 LCP589785:LCR589785 LML589785:LMN589785 LWH589785:LWJ589785 MGD589785:MGF589785 MPZ589785:MQB589785 MZV589785:MZX589785 NJR589785:NJT589785 NTN589785:NTP589785 ODJ589785:ODL589785 ONF589785:ONH589785 OXB589785:OXD589785 PGX589785:PGZ589785 PQT589785:PQV589785 QAP589785:QAR589785 QKL589785:QKN589785 QUH589785:QUJ589785 RED589785:REF589785 RNZ589785:ROB589785 RXV589785:RXX589785 SHR589785:SHT589785 SRN589785:SRP589785 TBJ589785:TBL589785 TLF589785:TLH589785 TVB589785:TVD589785 UEX589785:UEZ589785 UOT589785:UOV589785 UYP589785:UYR589785 VIL589785:VIN589785 VSH589785:VSJ589785 WCD589785:WCF589785 WLZ589785:WMB589785 WVV589785:WVX589785 N655321:P655321 JJ655321:JL655321 TF655321:TH655321 ADB655321:ADD655321 AMX655321:AMZ655321 AWT655321:AWV655321 BGP655321:BGR655321 BQL655321:BQN655321 CAH655321:CAJ655321 CKD655321:CKF655321 CTZ655321:CUB655321 DDV655321:DDX655321 DNR655321:DNT655321 DXN655321:DXP655321 EHJ655321:EHL655321 ERF655321:ERH655321 FBB655321:FBD655321 FKX655321:FKZ655321 FUT655321:FUV655321 GEP655321:GER655321 GOL655321:GON655321 GYH655321:GYJ655321 HID655321:HIF655321 HRZ655321:HSB655321 IBV655321:IBX655321 ILR655321:ILT655321 IVN655321:IVP655321 JFJ655321:JFL655321 JPF655321:JPH655321 JZB655321:JZD655321 KIX655321:KIZ655321 KST655321:KSV655321 LCP655321:LCR655321 LML655321:LMN655321 LWH655321:LWJ655321 MGD655321:MGF655321 MPZ655321:MQB655321 MZV655321:MZX655321 NJR655321:NJT655321 NTN655321:NTP655321 ODJ655321:ODL655321 ONF655321:ONH655321 OXB655321:OXD655321 PGX655321:PGZ655321 PQT655321:PQV655321 QAP655321:QAR655321 QKL655321:QKN655321 QUH655321:QUJ655321 RED655321:REF655321 RNZ655321:ROB655321 RXV655321:RXX655321 SHR655321:SHT655321 SRN655321:SRP655321 TBJ655321:TBL655321 TLF655321:TLH655321 TVB655321:TVD655321 UEX655321:UEZ655321 UOT655321:UOV655321 UYP655321:UYR655321 VIL655321:VIN655321 VSH655321:VSJ655321 WCD655321:WCF655321 WLZ655321:WMB655321 WVV655321:WVX655321 N720857:P720857 JJ720857:JL720857 TF720857:TH720857 ADB720857:ADD720857 AMX720857:AMZ720857 AWT720857:AWV720857 BGP720857:BGR720857 BQL720857:BQN720857 CAH720857:CAJ720857 CKD720857:CKF720857 CTZ720857:CUB720857 DDV720857:DDX720857 DNR720857:DNT720857 DXN720857:DXP720857 EHJ720857:EHL720857 ERF720857:ERH720857 FBB720857:FBD720857 FKX720857:FKZ720857 FUT720857:FUV720857 GEP720857:GER720857 GOL720857:GON720857 GYH720857:GYJ720857 HID720857:HIF720857 HRZ720857:HSB720857 IBV720857:IBX720857 ILR720857:ILT720857 IVN720857:IVP720857 JFJ720857:JFL720857 JPF720857:JPH720857 JZB720857:JZD720857 KIX720857:KIZ720857 KST720857:KSV720857 LCP720857:LCR720857 LML720857:LMN720857 LWH720857:LWJ720857 MGD720857:MGF720857 MPZ720857:MQB720857 MZV720857:MZX720857 NJR720857:NJT720857 NTN720857:NTP720857 ODJ720857:ODL720857 ONF720857:ONH720857 OXB720857:OXD720857 PGX720857:PGZ720857 PQT720857:PQV720857 QAP720857:QAR720857 QKL720857:QKN720857 QUH720857:QUJ720857 RED720857:REF720857 RNZ720857:ROB720857 RXV720857:RXX720857 SHR720857:SHT720857 SRN720857:SRP720857 TBJ720857:TBL720857 TLF720857:TLH720857 TVB720857:TVD720857 UEX720857:UEZ720857 UOT720857:UOV720857 UYP720857:UYR720857 VIL720857:VIN720857 VSH720857:VSJ720857 WCD720857:WCF720857 WLZ720857:WMB720857 WVV720857:WVX720857 N786393:P786393 JJ786393:JL786393 TF786393:TH786393 ADB786393:ADD786393 AMX786393:AMZ786393 AWT786393:AWV786393 BGP786393:BGR786393 BQL786393:BQN786393 CAH786393:CAJ786393 CKD786393:CKF786393 CTZ786393:CUB786393 DDV786393:DDX786393 DNR786393:DNT786393 DXN786393:DXP786393 EHJ786393:EHL786393 ERF786393:ERH786393 FBB786393:FBD786393 FKX786393:FKZ786393 FUT786393:FUV786393 GEP786393:GER786393 GOL786393:GON786393 GYH786393:GYJ786393 HID786393:HIF786393 HRZ786393:HSB786393 IBV786393:IBX786393 ILR786393:ILT786393 IVN786393:IVP786393 JFJ786393:JFL786393 JPF786393:JPH786393 JZB786393:JZD786393 KIX786393:KIZ786393 KST786393:KSV786393 LCP786393:LCR786393 LML786393:LMN786393 LWH786393:LWJ786393 MGD786393:MGF786393 MPZ786393:MQB786393 MZV786393:MZX786393 NJR786393:NJT786393 NTN786393:NTP786393 ODJ786393:ODL786393 ONF786393:ONH786393 OXB786393:OXD786393 PGX786393:PGZ786393 PQT786393:PQV786393 QAP786393:QAR786393 QKL786393:QKN786393 QUH786393:QUJ786393 RED786393:REF786393 RNZ786393:ROB786393 RXV786393:RXX786393 SHR786393:SHT786393 SRN786393:SRP786393 TBJ786393:TBL786393 TLF786393:TLH786393 TVB786393:TVD786393 UEX786393:UEZ786393 UOT786393:UOV786393 UYP786393:UYR786393 VIL786393:VIN786393 VSH786393:VSJ786393 WCD786393:WCF786393 WLZ786393:WMB786393 WVV786393:WVX786393 N851929:P851929 JJ851929:JL851929 TF851929:TH851929 ADB851929:ADD851929 AMX851929:AMZ851929 AWT851929:AWV851929 BGP851929:BGR851929 BQL851929:BQN851929 CAH851929:CAJ851929 CKD851929:CKF851929 CTZ851929:CUB851929 DDV851929:DDX851929 DNR851929:DNT851929 DXN851929:DXP851929 EHJ851929:EHL851929 ERF851929:ERH851929 FBB851929:FBD851929 FKX851929:FKZ851929 FUT851929:FUV851929 GEP851929:GER851929 GOL851929:GON851929 GYH851929:GYJ851929 HID851929:HIF851929 HRZ851929:HSB851929 IBV851929:IBX851929 ILR851929:ILT851929 IVN851929:IVP851929 JFJ851929:JFL851929 JPF851929:JPH851929 JZB851929:JZD851929 KIX851929:KIZ851929 KST851929:KSV851929 LCP851929:LCR851929 LML851929:LMN851929 LWH851929:LWJ851929 MGD851929:MGF851929 MPZ851929:MQB851929 MZV851929:MZX851929 NJR851929:NJT851929 NTN851929:NTP851929 ODJ851929:ODL851929 ONF851929:ONH851929 OXB851929:OXD851929 PGX851929:PGZ851929 PQT851929:PQV851929 QAP851929:QAR851929 QKL851929:QKN851929 QUH851929:QUJ851929 RED851929:REF851929 RNZ851929:ROB851929 RXV851929:RXX851929 SHR851929:SHT851929 SRN851929:SRP851929 TBJ851929:TBL851929 TLF851929:TLH851929 TVB851929:TVD851929 UEX851929:UEZ851929 UOT851929:UOV851929 UYP851929:UYR851929 VIL851929:VIN851929 VSH851929:VSJ851929 WCD851929:WCF851929 WLZ851929:WMB851929 WVV851929:WVX851929 N917465:P917465 JJ917465:JL917465 TF917465:TH917465 ADB917465:ADD917465 AMX917465:AMZ917465 AWT917465:AWV917465 BGP917465:BGR917465 BQL917465:BQN917465 CAH917465:CAJ917465 CKD917465:CKF917465 CTZ917465:CUB917465 DDV917465:DDX917465 DNR917465:DNT917465 DXN917465:DXP917465 EHJ917465:EHL917465 ERF917465:ERH917465 FBB917465:FBD917465 FKX917465:FKZ917465 FUT917465:FUV917465 GEP917465:GER917465 GOL917465:GON917465 GYH917465:GYJ917465 HID917465:HIF917465 HRZ917465:HSB917465 IBV917465:IBX917465 ILR917465:ILT917465 IVN917465:IVP917465 JFJ917465:JFL917465 JPF917465:JPH917465 JZB917465:JZD917465 KIX917465:KIZ917465 KST917465:KSV917465 LCP917465:LCR917465 LML917465:LMN917465 LWH917465:LWJ917465 MGD917465:MGF917465 MPZ917465:MQB917465 MZV917465:MZX917465 NJR917465:NJT917465 NTN917465:NTP917465 ODJ917465:ODL917465 ONF917465:ONH917465 OXB917465:OXD917465 PGX917465:PGZ917465 PQT917465:PQV917465 QAP917465:QAR917465 QKL917465:QKN917465 QUH917465:QUJ917465 RED917465:REF917465 RNZ917465:ROB917465 RXV917465:RXX917465 SHR917465:SHT917465 SRN917465:SRP917465 TBJ917465:TBL917465 TLF917465:TLH917465 TVB917465:TVD917465 UEX917465:UEZ917465 UOT917465:UOV917465 UYP917465:UYR917465 VIL917465:VIN917465 VSH917465:VSJ917465 WCD917465:WCF917465 WLZ917465:WMB917465 WVV917465:WVX917465 N983001:P983001 JJ983001:JL983001 TF983001:TH983001 ADB983001:ADD983001 AMX983001:AMZ983001 AWT983001:AWV983001 BGP983001:BGR983001 BQL983001:BQN983001 CAH983001:CAJ983001 CKD983001:CKF983001 CTZ983001:CUB983001 DDV983001:DDX983001 DNR983001:DNT983001 DXN983001:DXP983001 EHJ983001:EHL983001 ERF983001:ERH983001 FBB983001:FBD983001 FKX983001:FKZ983001 FUT983001:FUV983001 GEP983001:GER983001 GOL983001:GON983001 GYH983001:GYJ983001 HID983001:HIF983001 HRZ983001:HSB983001 IBV983001:IBX983001 ILR983001:ILT983001 IVN983001:IVP983001 JFJ983001:JFL983001 JPF983001:JPH983001 JZB983001:JZD983001 KIX983001:KIZ983001 KST983001:KSV983001 LCP983001:LCR983001 LML983001:LMN983001 LWH983001:LWJ983001 MGD983001:MGF983001 MPZ983001:MQB983001 MZV983001:MZX983001 NJR983001:NJT983001 NTN983001:NTP983001 ODJ983001:ODL983001 ONF983001:ONH983001 OXB983001:OXD983001 PGX983001:PGZ983001 PQT983001:PQV983001 QAP983001:QAR983001 QKL983001:QKN983001 QUH983001:QUJ983001 RED983001:REF983001 RNZ983001:ROB983001 RXV983001:RXX983001 SHR983001:SHT983001 SRN983001:SRP983001 TBJ983001:TBL983001 TLF983001:TLH983001 TVB983001:TVD983001 UEX983001:UEZ983001 UOT983001:UOV983001 UYP983001:UYR983001 VIL983001:VIN983001 VSH983001:VSJ983001 WCD983001:WCF983001 WLZ983001:WMB983001 WVV983001:WVX983001" xr:uid="{00000000-0002-0000-0000-000000000000}">
      <formula1>42855</formula1>
    </dataValidation>
  </dataValidations>
  <hyperlinks>
    <hyperlink ref="G34" r:id="rId1" xr:uid="{00000000-0004-0000-0000-000000000000}"/>
    <hyperlink ref="G35" r:id="rId2" xr:uid="{00000000-0004-0000-0000-000001000000}"/>
    <hyperlink ref="G42" r:id="rId3" xr:uid="{00000000-0004-0000-0000-000002000000}"/>
  </hyperlinks>
  <pageMargins left="0.70866141732283472" right="0.70866141732283472" top="0.74803149606299213" bottom="0.74803149606299213" header="0.31496062992125984" footer="0.31496062992125984"/>
  <pageSetup paperSize="9" scale="77" fitToHeight="6"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2"/>
  <sheetViews>
    <sheetView topLeftCell="A3" zoomScale="70" zoomScaleNormal="70" zoomScalePageLayoutView="80" workbookViewId="0">
      <selection activeCell="L12" sqref="L12"/>
    </sheetView>
  </sheetViews>
  <sheetFormatPr defaultColWidth="9.140625" defaultRowHeight="15" x14ac:dyDescent="0.25"/>
  <cols>
    <col min="1" max="1" width="9.5703125" style="1" customWidth="1"/>
    <col min="2" max="3" width="23" style="1" customWidth="1"/>
    <col min="4" max="4" width="44.140625" style="1" customWidth="1"/>
    <col min="5" max="5" width="25.42578125" style="1" customWidth="1"/>
    <col min="6" max="6" width="27.85546875" style="1" customWidth="1"/>
    <col min="7" max="7" width="21.85546875" style="1" customWidth="1"/>
    <col min="8" max="8" width="22.140625" style="1" customWidth="1"/>
    <col min="9" max="9" width="43.140625" style="22" customWidth="1"/>
    <col min="10" max="10" width="24.85546875" style="1" customWidth="1"/>
    <col min="11" max="11" width="24" style="1" customWidth="1"/>
    <col min="12" max="12" width="33.140625" style="1" customWidth="1"/>
    <col min="13" max="13" width="16.5703125" style="1" customWidth="1"/>
    <col min="14" max="14" width="19.42578125" style="1" customWidth="1"/>
    <col min="15" max="15" width="5.5703125" style="1" customWidth="1"/>
    <col min="16" max="16" width="9.85546875" style="1" customWidth="1"/>
    <col min="17" max="17" width="0.140625" style="1" customWidth="1"/>
    <col min="18" max="18" width="9.140625" style="1"/>
    <col min="19" max="21" width="0.140625" style="1" customWidth="1"/>
    <col min="22" max="16384" width="9.140625" style="1"/>
  </cols>
  <sheetData>
    <row r="1" spans="1:17" ht="15" customHeight="1" x14ac:dyDescent="0.25">
      <c r="A1" s="325"/>
      <c r="B1" s="326"/>
      <c r="C1" s="326"/>
      <c r="D1" s="326"/>
      <c r="E1" s="326"/>
      <c r="F1" s="326"/>
      <c r="G1" s="326"/>
      <c r="H1" s="326"/>
      <c r="I1" s="326"/>
      <c r="J1" s="326"/>
      <c r="K1" s="326"/>
      <c r="L1" s="326"/>
      <c r="M1" s="326"/>
      <c r="N1" s="327"/>
    </row>
    <row r="2" spans="1:17" ht="15" customHeight="1" x14ac:dyDescent="0.25">
      <c r="A2" s="328"/>
      <c r="B2" s="329"/>
      <c r="C2" s="329"/>
      <c r="D2" s="329"/>
      <c r="E2" s="329"/>
      <c r="F2" s="329"/>
      <c r="G2" s="329"/>
      <c r="H2" s="329"/>
      <c r="I2" s="329"/>
      <c r="J2" s="329"/>
      <c r="K2" s="329"/>
      <c r="L2" s="329"/>
      <c r="M2" s="329"/>
      <c r="N2" s="330"/>
    </row>
    <row r="3" spans="1:17" ht="28.5" customHeight="1" x14ac:dyDescent="0.25">
      <c r="A3" s="331" t="s">
        <v>116</v>
      </c>
      <c r="B3" s="332"/>
      <c r="C3" s="332"/>
      <c r="D3" s="332"/>
      <c r="E3" s="332"/>
      <c r="F3" s="332"/>
      <c r="G3" s="332"/>
      <c r="H3" s="332"/>
      <c r="I3" s="332"/>
      <c r="J3" s="332"/>
      <c r="K3" s="332"/>
      <c r="L3" s="332"/>
      <c r="M3" s="332"/>
      <c r="N3" s="333"/>
    </row>
    <row r="4" spans="1:17" ht="44.25" customHeight="1" x14ac:dyDescent="0.25">
      <c r="A4" s="26" t="s">
        <v>0</v>
      </c>
      <c r="B4" s="24" t="s">
        <v>136</v>
      </c>
      <c r="C4" s="24" t="s">
        <v>62</v>
      </c>
      <c r="D4" s="24" t="s">
        <v>140</v>
      </c>
      <c r="E4" s="24" t="s">
        <v>2</v>
      </c>
      <c r="F4" s="24" t="s">
        <v>3</v>
      </c>
      <c r="G4" s="24" t="s">
        <v>4</v>
      </c>
      <c r="H4" s="25" t="s">
        <v>5</v>
      </c>
      <c r="I4" s="27" t="s">
        <v>6</v>
      </c>
      <c r="J4" s="24" t="s">
        <v>7</v>
      </c>
      <c r="K4" s="24" t="s">
        <v>8</v>
      </c>
      <c r="L4" s="24" t="s">
        <v>9</v>
      </c>
      <c r="M4" s="24" t="s">
        <v>137</v>
      </c>
      <c r="N4" s="28" t="s">
        <v>63</v>
      </c>
      <c r="Q4" s="30" t="s">
        <v>64</v>
      </c>
    </row>
    <row r="5" spans="1:17" ht="79.5" thickBot="1" x14ac:dyDescent="0.3">
      <c r="A5" s="76" t="s">
        <v>11</v>
      </c>
      <c r="B5" s="77" t="s">
        <v>175</v>
      </c>
      <c r="C5" s="85" t="s">
        <v>176</v>
      </c>
      <c r="D5" s="77" t="s">
        <v>177</v>
      </c>
      <c r="E5" s="78" t="s">
        <v>178</v>
      </c>
      <c r="F5" s="77" t="s">
        <v>179</v>
      </c>
      <c r="G5" s="81" t="s">
        <v>180</v>
      </c>
      <c r="H5" s="80" t="s">
        <v>181</v>
      </c>
      <c r="I5" s="81" t="s">
        <v>182</v>
      </c>
      <c r="J5" s="82">
        <v>40115.65</v>
      </c>
      <c r="K5" s="82">
        <v>40115.65</v>
      </c>
      <c r="L5" s="82">
        <v>33604.33</v>
      </c>
      <c r="M5" s="82"/>
      <c r="N5" s="83" t="s">
        <v>65</v>
      </c>
      <c r="Q5" s="30" t="s">
        <v>65</v>
      </c>
    </row>
    <row r="6" spans="1:17" ht="32.25" thickBot="1" x14ac:dyDescent="0.3">
      <c r="A6" s="76" t="s">
        <v>25</v>
      </c>
      <c r="B6" s="77" t="s">
        <v>175</v>
      </c>
      <c r="C6" s="85" t="s">
        <v>176</v>
      </c>
      <c r="D6" s="77" t="s">
        <v>177</v>
      </c>
      <c r="E6" s="78" t="s">
        <v>178</v>
      </c>
      <c r="F6" s="77" t="s">
        <v>183</v>
      </c>
      <c r="G6" s="79" t="s">
        <v>184</v>
      </c>
      <c r="H6" s="80" t="s">
        <v>184</v>
      </c>
      <c r="I6" s="81" t="s">
        <v>185</v>
      </c>
      <c r="J6" s="82">
        <v>9448.92</v>
      </c>
      <c r="K6" s="82">
        <v>9448.92</v>
      </c>
      <c r="L6" s="82">
        <v>7559.13</v>
      </c>
      <c r="M6" s="82">
        <v>0</v>
      </c>
      <c r="N6" s="83" t="s">
        <v>65</v>
      </c>
      <c r="Q6" s="30"/>
    </row>
    <row r="7" spans="1:17" ht="48" thickBot="1" x14ac:dyDescent="0.3">
      <c r="A7" s="76" t="s">
        <v>109</v>
      </c>
      <c r="B7" s="77" t="s">
        <v>175</v>
      </c>
      <c r="C7" s="85" t="s">
        <v>176</v>
      </c>
      <c r="D7" s="77" t="s">
        <v>177</v>
      </c>
      <c r="E7" s="78" t="s">
        <v>178</v>
      </c>
      <c r="F7" s="77" t="s">
        <v>186</v>
      </c>
      <c r="G7" s="79" t="s">
        <v>187</v>
      </c>
      <c r="H7" s="80" t="s">
        <v>187</v>
      </c>
      <c r="I7" s="81" t="s">
        <v>188</v>
      </c>
      <c r="J7" s="82">
        <v>14355.1</v>
      </c>
      <c r="K7" s="82">
        <v>14355.1</v>
      </c>
      <c r="L7" s="82">
        <v>12453.2</v>
      </c>
      <c r="M7" s="82">
        <v>0</v>
      </c>
      <c r="N7" s="83" t="s">
        <v>65</v>
      </c>
      <c r="Q7" s="30"/>
    </row>
    <row r="8" spans="1:17" ht="47.25" x14ac:dyDescent="0.25">
      <c r="A8" s="86" t="s">
        <v>189</v>
      </c>
      <c r="B8" s="77" t="s">
        <v>175</v>
      </c>
      <c r="C8" s="87" t="s">
        <v>190</v>
      </c>
      <c r="D8" s="77" t="s">
        <v>177</v>
      </c>
      <c r="E8" s="88" t="s">
        <v>191</v>
      </c>
      <c r="F8" s="89" t="s">
        <v>192</v>
      </c>
      <c r="G8" s="90" t="s">
        <v>187</v>
      </c>
      <c r="H8" s="91" t="s">
        <v>187</v>
      </c>
      <c r="I8" s="92" t="s">
        <v>193</v>
      </c>
      <c r="J8" s="82">
        <v>23026.42</v>
      </c>
      <c r="K8" s="93">
        <v>23026.42</v>
      </c>
      <c r="L8" s="93">
        <v>7541.1</v>
      </c>
      <c r="M8" s="93">
        <v>0</v>
      </c>
      <c r="N8" s="94" t="s">
        <v>65</v>
      </c>
      <c r="Q8" s="30"/>
    </row>
    <row r="9" spans="1:17" ht="45" x14ac:dyDescent="0.25">
      <c r="A9" s="86" t="s">
        <v>194</v>
      </c>
      <c r="B9" s="77" t="s">
        <v>175</v>
      </c>
      <c r="C9" s="87" t="s">
        <v>195</v>
      </c>
      <c r="D9" s="77" t="s">
        <v>177</v>
      </c>
      <c r="E9" s="88" t="s">
        <v>191</v>
      </c>
      <c r="F9" s="89" t="s">
        <v>192</v>
      </c>
      <c r="G9" s="90" t="s">
        <v>187</v>
      </c>
      <c r="H9" s="91" t="s">
        <v>187</v>
      </c>
      <c r="I9" s="92" t="s">
        <v>196</v>
      </c>
      <c r="J9" s="82">
        <v>23026.42</v>
      </c>
      <c r="K9" s="93">
        <v>23026.42</v>
      </c>
      <c r="L9" s="93">
        <v>7541.1</v>
      </c>
      <c r="M9" s="93">
        <v>0</v>
      </c>
      <c r="N9" s="94" t="s">
        <v>65</v>
      </c>
      <c r="Q9" s="30"/>
    </row>
    <row r="10" spans="1:17" ht="45" x14ac:dyDescent="0.25">
      <c r="A10" s="86" t="s">
        <v>197</v>
      </c>
      <c r="B10" s="77" t="s">
        <v>175</v>
      </c>
      <c r="C10" s="87" t="s">
        <v>198</v>
      </c>
      <c r="D10" s="77" t="s">
        <v>177</v>
      </c>
      <c r="E10" s="88" t="s">
        <v>178</v>
      </c>
      <c r="F10" s="89" t="s">
        <v>199</v>
      </c>
      <c r="G10" s="90" t="s">
        <v>187</v>
      </c>
      <c r="H10" s="91" t="s">
        <v>187</v>
      </c>
      <c r="I10" s="92" t="s">
        <v>200</v>
      </c>
      <c r="J10" s="82">
        <v>3972.11</v>
      </c>
      <c r="K10" s="93">
        <v>3972.11</v>
      </c>
      <c r="L10" s="93">
        <v>3972.11</v>
      </c>
      <c r="M10" s="93">
        <v>0</v>
      </c>
      <c r="N10" s="94" t="s">
        <v>65</v>
      </c>
      <c r="Q10" s="30"/>
    </row>
    <row r="11" spans="1:17" ht="47.25" x14ac:dyDescent="0.25">
      <c r="A11" s="86" t="s">
        <v>201</v>
      </c>
      <c r="B11" s="77" t="s">
        <v>175</v>
      </c>
      <c r="C11" s="87" t="s">
        <v>202</v>
      </c>
      <c r="D11" s="77" t="s">
        <v>177</v>
      </c>
      <c r="E11" s="88" t="s">
        <v>191</v>
      </c>
      <c r="F11" s="89" t="s">
        <v>192</v>
      </c>
      <c r="G11" s="90" t="s">
        <v>187</v>
      </c>
      <c r="H11" s="91" t="s">
        <v>187</v>
      </c>
      <c r="I11" s="92" t="s">
        <v>203</v>
      </c>
      <c r="J11" s="82">
        <v>23026.42</v>
      </c>
      <c r="K11" s="93">
        <v>23026.42</v>
      </c>
      <c r="L11" s="93">
        <v>7944.22</v>
      </c>
      <c r="M11" s="93">
        <v>0</v>
      </c>
      <c r="N11" s="94" t="s">
        <v>65</v>
      </c>
      <c r="Q11" s="30"/>
    </row>
    <row r="12" spans="1:17" x14ac:dyDescent="0.25">
      <c r="A12" s="31" t="s">
        <v>78</v>
      </c>
      <c r="B12" s="36"/>
      <c r="C12" s="36"/>
      <c r="D12" s="36"/>
      <c r="E12" s="32"/>
      <c r="F12" s="32"/>
      <c r="G12" s="32"/>
      <c r="H12" s="32"/>
      <c r="I12" s="33"/>
      <c r="J12" s="95">
        <f>SUBTOTAL(109,Tabela13[Kwota dokumentu brutto])</f>
        <v>136971.03999999998</v>
      </c>
      <c r="K12" s="96">
        <f>SUBTOTAL(109,Tabela13[Kwota dokumentu netto])</f>
        <v>136971.03999999998</v>
      </c>
      <c r="L12" s="98">
        <f>SUBTOTAL(109,Tabela13[Kwota wydatków kwalifikowalnych])</f>
        <v>80615.19</v>
      </c>
      <c r="M12" s="96">
        <f>SUBTOTAL(109,Tabela13[w tym VAT kwalifikowany])</f>
        <v>0</v>
      </c>
      <c r="N12" s="97"/>
    </row>
  </sheetData>
  <mergeCells count="2">
    <mergeCell ref="A1:N2"/>
    <mergeCell ref="A3:N3"/>
  </mergeCells>
  <dataValidations count="1">
    <dataValidation type="list" allowBlank="1" showInputMessage="1" showErrorMessage="1" sqref="N5:N11" xr:uid="{87949968-3D77-4A2F-A8FC-4B3651510F99}">
      <formula1>$Q$4:$Q$5</formula1>
    </dataValidation>
  </dataValidations>
  <pageMargins left="0.23622047244094491" right="0.23622047244094491" top="0.74803149606299213" bottom="0.74803149606299213" header="0.31496062992125984" footer="0.31496062992125984"/>
  <pageSetup paperSize="9" scale="53" orientation="landscape" horizontalDpi="4294967295" verticalDpi="4294967295" r:id="rId1"/>
  <headerFooter>
    <oddFooter>Strona &amp;P z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0"/>
  <sheetViews>
    <sheetView topLeftCell="A3" workbookViewId="0">
      <selection activeCell="G13" sqref="G13:P13"/>
    </sheetView>
  </sheetViews>
  <sheetFormatPr defaultRowHeight="15" x14ac:dyDescent="0.25"/>
  <sheetData>
    <row r="1" spans="1:16" x14ac:dyDescent="0.25">
      <c r="A1" s="356" t="s">
        <v>120</v>
      </c>
      <c r="B1" s="357"/>
      <c r="C1" s="357"/>
      <c r="D1" s="357"/>
      <c r="E1" s="357"/>
      <c r="F1" s="357"/>
      <c r="G1" s="357"/>
      <c r="H1" s="357"/>
      <c r="I1" s="357"/>
      <c r="J1" s="357"/>
      <c r="K1" s="357"/>
      <c r="L1" s="357"/>
      <c r="M1" s="357"/>
      <c r="N1" s="357"/>
      <c r="O1" s="357"/>
      <c r="P1" s="358"/>
    </row>
    <row r="2" spans="1:16" x14ac:dyDescent="0.25">
      <c r="A2" s="367" t="s">
        <v>139</v>
      </c>
      <c r="B2" s="368"/>
      <c r="C2" s="368"/>
      <c r="D2" s="368"/>
      <c r="E2" s="368"/>
      <c r="F2" s="368"/>
      <c r="G2" s="368"/>
      <c r="H2" s="368"/>
      <c r="I2" s="368"/>
      <c r="J2" s="368"/>
      <c r="K2" s="368"/>
      <c r="L2" s="368"/>
      <c r="M2" s="368"/>
      <c r="N2" s="368"/>
      <c r="O2" s="368"/>
      <c r="P2" s="369"/>
    </row>
    <row r="3" spans="1:16" x14ac:dyDescent="0.25">
      <c r="A3" s="359" t="s">
        <v>66</v>
      </c>
      <c r="B3" s="360"/>
      <c r="C3" s="360"/>
      <c r="D3" s="360"/>
      <c r="E3" s="360"/>
      <c r="F3" s="360"/>
      <c r="G3" s="360"/>
      <c r="H3" s="360"/>
      <c r="I3" s="360"/>
      <c r="J3" s="360"/>
      <c r="K3" s="360"/>
      <c r="L3" s="360"/>
      <c r="M3" s="360"/>
      <c r="N3" s="360"/>
      <c r="O3" s="360"/>
      <c r="P3" s="361"/>
    </row>
    <row r="4" spans="1:16" x14ac:dyDescent="0.25">
      <c r="A4" s="11"/>
      <c r="B4" s="165" t="s">
        <v>161</v>
      </c>
      <c r="C4" s="219"/>
      <c r="D4" s="219"/>
      <c r="E4" s="219"/>
      <c r="F4" s="219"/>
      <c r="G4" s="219"/>
      <c r="H4" s="219"/>
      <c r="I4" s="219"/>
      <c r="J4" s="219"/>
      <c r="K4" s="219"/>
      <c r="L4" s="219"/>
      <c r="M4" s="219"/>
      <c r="N4" s="219"/>
      <c r="O4" s="354"/>
      <c r="P4" s="10"/>
    </row>
    <row r="5" spans="1:16" x14ac:dyDescent="0.25">
      <c r="A5" s="362"/>
      <c r="B5" s="243"/>
      <c r="C5" s="243"/>
      <c r="D5" s="243"/>
      <c r="E5" s="243"/>
      <c r="F5" s="243"/>
      <c r="G5" s="243"/>
      <c r="H5" s="243"/>
      <c r="I5" s="243"/>
      <c r="J5" s="243"/>
      <c r="K5" s="243"/>
      <c r="L5" s="243"/>
      <c r="M5" s="243"/>
      <c r="N5" s="243"/>
      <c r="O5" s="243"/>
      <c r="P5" s="363"/>
    </row>
    <row r="6" spans="1:16" x14ac:dyDescent="0.25">
      <c r="A6" s="364" t="s">
        <v>67</v>
      </c>
      <c r="B6" s="365"/>
      <c r="C6" s="365"/>
      <c r="D6" s="365"/>
      <c r="E6" s="365"/>
      <c r="F6" s="365"/>
      <c r="G6" s="365"/>
      <c r="H6" s="365"/>
      <c r="I6" s="365"/>
      <c r="J6" s="365"/>
      <c r="K6" s="365"/>
      <c r="L6" s="365"/>
      <c r="M6" s="365"/>
      <c r="N6" s="365"/>
      <c r="O6" s="365"/>
      <c r="P6" s="366"/>
    </row>
    <row r="7" spans="1:16" x14ac:dyDescent="0.25">
      <c r="A7" s="347" t="s">
        <v>50</v>
      </c>
      <c r="B7" s="282"/>
      <c r="C7" s="282"/>
      <c r="D7" s="282"/>
      <c r="E7" s="282"/>
      <c r="F7" s="283"/>
      <c r="G7" s="166" t="s">
        <v>162</v>
      </c>
      <c r="H7" s="284"/>
      <c r="I7" s="284"/>
      <c r="J7" s="284"/>
      <c r="K7" s="284"/>
      <c r="L7" s="284"/>
      <c r="M7" s="284"/>
      <c r="N7" s="284"/>
      <c r="O7" s="284"/>
      <c r="P7" s="353"/>
    </row>
    <row r="8" spans="1:16" x14ac:dyDescent="0.25">
      <c r="A8" s="347" t="s">
        <v>49</v>
      </c>
      <c r="B8" s="282"/>
      <c r="C8" s="282"/>
      <c r="D8" s="282"/>
      <c r="E8" s="282"/>
      <c r="F8" s="283"/>
      <c r="G8" s="165" t="s">
        <v>163</v>
      </c>
      <c r="H8" s="219"/>
      <c r="I8" s="219"/>
      <c r="J8" s="219"/>
      <c r="K8" s="219"/>
      <c r="L8" s="219"/>
      <c r="M8" s="219"/>
      <c r="N8" s="219"/>
      <c r="O8" s="219"/>
      <c r="P8" s="354"/>
    </row>
    <row r="9" spans="1:16" x14ac:dyDescent="0.25">
      <c r="A9" s="347" t="s">
        <v>48</v>
      </c>
      <c r="B9" s="282"/>
      <c r="C9" s="282"/>
      <c r="D9" s="282"/>
      <c r="E9" s="282"/>
      <c r="F9" s="283"/>
      <c r="G9" s="165" t="s">
        <v>147</v>
      </c>
      <c r="H9" s="219"/>
      <c r="I9" s="219"/>
      <c r="J9" s="219"/>
      <c r="K9" s="219"/>
      <c r="L9" s="219"/>
      <c r="M9" s="219"/>
      <c r="N9" s="219"/>
      <c r="O9" s="219"/>
      <c r="P9" s="354"/>
    </row>
    <row r="10" spans="1:16" x14ac:dyDescent="0.25">
      <c r="A10" s="347" t="s">
        <v>47</v>
      </c>
      <c r="B10" s="282"/>
      <c r="C10" s="282"/>
      <c r="D10" s="282"/>
      <c r="E10" s="282"/>
      <c r="F10" s="283"/>
      <c r="G10" s="166" t="s">
        <v>153</v>
      </c>
      <c r="H10" s="284"/>
      <c r="I10" s="284"/>
      <c r="J10" s="284"/>
      <c r="K10" s="284"/>
      <c r="L10" s="284"/>
      <c r="M10" s="284"/>
      <c r="N10" s="284"/>
      <c r="O10" s="284"/>
      <c r="P10" s="353"/>
    </row>
    <row r="11" spans="1:16" x14ac:dyDescent="0.25">
      <c r="A11" s="347" t="s">
        <v>46</v>
      </c>
      <c r="B11" s="282"/>
      <c r="C11" s="282"/>
      <c r="D11" s="282"/>
      <c r="E11" s="282"/>
      <c r="F11" s="283"/>
      <c r="G11" s="165" t="s">
        <v>148</v>
      </c>
      <c r="H11" s="219"/>
      <c r="I11" s="219"/>
      <c r="J11" s="219"/>
      <c r="K11" s="219"/>
      <c r="L11" s="219"/>
      <c r="M11" s="219"/>
      <c r="N11" s="219"/>
      <c r="O11" s="219"/>
      <c r="P11" s="354"/>
    </row>
    <row r="12" spans="1:16" x14ac:dyDescent="0.25">
      <c r="A12" s="355" t="s">
        <v>45</v>
      </c>
      <c r="B12" s="323"/>
      <c r="C12" s="323"/>
      <c r="D12" s="323"/>
      <c r="E12" s="323"/>
      <c r="F12" s="324"/>
      <c r="G12" s="218" t="s">
        <v>164</v>
      </c>
      <c r="H12" s="219"/>
      <c r="I12" s="219"/>
      <c r="J12" s="219"/>
      <c r="K12" s="219"/>
      <c r="L12" s="219"/>
      <c r="M12" s="219"/>
      <c r="N12" s="219"/>
      <c r="O12" s="219"/>
      <c r="P12" s="354"/>
    </row>
    <row r="13" spans="1:16" x14ac:dyDescent="0.25">
      <c r="A13" s="347" t="s">
        <v>44</v>
      </c>
      <c r="B13" s="282"/>
      <c r="C13" s="282"/>
      <c r="D13" s="282"/>
      <c r="E13" s="282"/>
      <c r="F13" s="283"/>
      <c r="G13" s="165" t="s">
        <v>206</v>
      </c>
      <c r="H13" s="219"/>
      <c r="I13" s="219"/>
      <c r="J13" s="219"/>
      <c r="K13" s="219"/>
      <c r="L13" s="219"/>
      <c r="M13" s="219"/>
      <c r="N13" s="219"/>
      <c r="O13" s="219"/>
      <c r="P13" s="354"/>
    </row>
    <row r="14" spans="1:16" x14ac:dyDescent="0.25">
      <c r="A14" s="347" t="s">
        <v>37</v>
      </c>
      <c r="B14" s="282"/>
      <c r="C14" s="282"/>
      <c r="D14" s="282"/>
      <c r="E14" s="282"/>
      <c r="F14" s="283"/>
      <c r="G14" s="351" t="s">
        <v>165</v>
      </c>
      <c r="H14" s="352"/>
      <c r="I14" s="284"/>
      <c r="J14" s="284"/>
      <c r="K14" s="284"/>
      <c r="L14" s="284"/>
      <c r="M14" s="284"/>
      <c r="N14" s="284"/>
      <c r="O14" s="284"/>
      <c r="P14" s="353"/>
    </row>
    <row r="15" spans="1:16" x14ac:dyDescent="0.25">
      <c r="A15" s="347" t="s">
        <v>43</v>
      </c>
      <c r="B15" s="282"/>
      <c r="C15" s="282"/>
      <c r="D15" s="282"/>
      <c r="E15" s="282"/>
      <c r="F15" s="283"/>
      <c r="G15" s="351" t="s">
        <v>168</v>
      </c>
      <c r="H15" s="352"/>
      <c r="I15" s="284"/>
      <c r="J15" s="284"/>
      <c r="K15" s="284"/>
      <c r="L15" s="284"/>
      <c r="M15" s="284"/>
      <c r="N15" s="284"/>
      <c r="O15" s="284"/>
      <c r="P15" s="353"/>
    </row>
    <row r="16" spans="1:16" x14ac:dyDescent="0.25">
      <c r="A16" s="347" t="s">
        <v>71</v>
      </c>
      <c r="B16" s="282"/>
      <c r="C16" s="282"/>
      <c r="D16" s="282"/>
      <c r="E16" s="282"/>
      <c r="F16" s="283"/>
      <c r="G16" s="348" t="s">
        <v>13</v>
      </c>
      <c r="H16" s="348"/>
      <c r="I16" s="348"/>
      <c r="J16" s="348"/>
      <c r="K16" s="348"/>
      <c r="L16" s="348"/>
      <c r="M16" s="348"/>
      <c r="N16" s="348"/>
      <c r="O16" s="348"/>
      <c r="P16" s="348"/>
    </row>
    <row r="17" spans="1:16" x14ac:dyDescent="0.25">
      <c r="A17" s="344" t="s">
        <v>95</v>
      </c>
      <c r="B17" s="344"/>
      <c r="C17" s="344"/>
      <c r="D17" s="344"/>
      <c r="E17" s="344"/>
      <c r="F17" s="344"/>
      <c r="G17" s="344"/>
      <c r="H17" s="344"/>
      <c r="I17" s="344"/>
      <c r="J17" s="344"/>
      <c r="K17" s="344"/>
      <c r="L17" s="344"/>
      <c r="M17" s="344"/>
      <c r="N17" s="344"/>
      <c r="O17" s="344"/>
      <c r="P17" s="344"/>
    </row>
    <row r="18" spans="1:16" x14ac:dyDescent="0.25">
      <c r="A18" s="350" t="s">
        <v>73</v>
      </c>
      <c r="B18" s="350"/>
      <c r="C18" s="350"/>
      <c r="D18" s="350"/>
      <c r="E18" s="350"/>
      <c r="F18" s="350"/>
      <c r="G18" s="350"/>
      <c r="H18" s="346">
        <v>0</v>
      </c>
      <c r="I18" s="346"/>
      <c r="J18" s="346"/>
      <c r="K18" s="346"/>
      <c r="L18" s="46" t="s">
        <v>101</v>
      </c>
      <c r="M18" s="334" t="s">
        <v>13</v>
      </c>
      <c r="N18" s="335"/>
      <c r="O18" s="335"/>
      <c r="P18" s="336"/>
    </row>
    <row r="19" spans="1:16" x14ac:dyDescent="0.25">
      <c r="A19" s="350" t="s">
        <v>74</v>
      </c>
      <c r="B19" s="350"/>
      <c r="C19" s="350"/>
      <c r="D19" s="350"/>
      <c r="E19" s="350"/>
      <c r="F19" s="350"/>
      <c r="G19" s="350"/>
      <c r="H19" s="346">
        <v>0</v>
      </c>
      <c r="I19" s="346"/>
      <c r="J19" s="346"/>
      <c r="K19" s="346"/>
      <c r="L19" s="46" t="s">
        <v>101</v>
      </c>
      <c r="M19" s="334" t="s">
        <v>13</v>
      </c>
      <c r="N19" s="335"/>
      <c r="O19" s="335"/>
      <c r="P19" s="336"/>
    </row>
    <row r="20" spans="1:16" x14ac:dyDescent="0.25">
      <c r="A20" s="350" t="s">
        <v>75</v>
      </c>
      <c r="B20" s="350"/>
      <c r="C20" s="350"/>
      <c r="D20" s="350"/>
      <c r="E20" s="350"/>
      <c r="F20" s="350"/>
      <c r="G20" s="350"/>
      <c r="H20" s="346">
        <v>0</v>
      </c>
      <c r="I20" s="346"/>
      <c r="J20" s="346"/>
      <c r="K20" s="346"/>
      <c r="L20" s="46" t="s">
        <v>101</v>
      </c>
      <c r="M20" s="334" t="s">
        <v>13</v>
      </c>
      <c r="N20" s="335"/>
      <c r="O20" s="335"/>
      <c r="P20" s="336"/>
    </row>
    <row r="21" spans="1:16" x14ac:dyDescent="0.25">
      <c r="A21" s="350" t="s">
        <v>68</v>
      </c>
      <c r="B21" s="350"/>
      <c r="C21" s="350"/>
      <c r="D21" s="350"/>
      <c r="E21" s="350"/>
      <c r="F21" s="350"/>
      <c r="G21" s="350"/>
      <c r="H21" s="346">
        <v>0</v>
      </c>
      <c r="I21" s="346"/>
      <c r="J21" s="346"/>
      <c r="K21" s="346"/>
      <c r="L21" s="46" t="s">
        <v>101</v>
      </c>
      <c r="M21" s="334" t="s">
        <v>13</v>
      </c>
      <c r="N21" s="335"/>
      <c r="O21" s="335"/>
      <c r="P21" s="336"/>
    </row>
    <row r="22" spans="1:16" x14ac:dyDescent="0.25">
      <c r="A22" s="350" t="s">
        <v>69</v>
      </c>
      <c r="B22" s="350"/>
      <c r="C22" s="350"/>
      <c r="D22" s="350"/>
      <c r="E22" s="350"/>
      <c r="F22" s="350"/>
      <c r="G22" s="350"/>
      <c r="H22" s="346">
        <v>0</v>
      </c>
      <c r="I22" s="346"/>
      <c r="J22" s="346"/>
      <c r="K22" s="346"/>
      <c r="L22" s="349" t="s">
        <v>70</v>
      </c>
      <c r="M22" s="349"/>
      <c r="N22" s="20" t="s">
        <v>13</v>
      </c>
      <c r="O22" s="349" t="s">
        <v>72</v>
      </c>
      <c r="P22" s="349"/>
    </row>
    <row r="23" spans="1:16" x14ac:dyDescent="0.25">
      <c r="A23" s="344" t="s">
        <v>117</v>
      </c>
      <c r="B23" s="344"/>
      <c r="C23" s="344"/>
      <c r="D23" s="344"/>
      <c r="E23" s="344"/>
      <c r="F23" s="344"/>
      <c r="G23" s="344"/>
      <c r="H23" s="344"/>
      <c r="I23" s="344"/>
      <c r="J23" s="344"/>
      <c r="K23" s="344"/>
      <c r="L23" s="344"/>
      <c r="M23" s="344"/>
      <c r="N23" s="344"/>
      <c r="O23" s="344"/>
      <c r="P23" s="344"/>
    </row>
    <row r="24" spans="1:16" x14ac:dyDescent="0.25">
      <c r="A24" s="345" t="s">
        <v>76</v>
      </c>
      <c r="B24" s="345"/>
      <c r="C24" s="345"/>
      <c r="D24" s="345"/>
      <c r="E24" s="345"/>
      <c r="F24" s="345"/>
      <c r="G24" s="345"/>
      <c r="H24" s="337" t="s">
        <v>100</v>
      </c>
      <c r="I24" s="337"/>
      <c r="J24" s="337"/>
      <c r="K24" s="337"/>
      <c r="L24" s="47" t="s">
        <v>101</v>
      </c>
      <c r="M24" s="338" t="s">
        <v>13</v>
      </c>
      <c r="N24" s="339"/>
      <c r="O24" s="339"/>
      <c r="P24" s="340"/>
    </row>
    <row r="25" spans="1:16" x14ac:dyDescent="0.25">
      <c r="A25" s="342" t="s">
        <v>77</v>
      </c>
      <c r="B25" s="342"/>
      <c r="C25" s="343" t="s">
        <v>102</v>
      </c>
      <c r="D25" s="342"/>
      <c r="E25" s="342"/>
      <c r="F25" s="342"/>
      <c r="G25" s="342"/>
      <c r="H25" s="342"/>
      <c r="I25" s="342"/>
      <c r="J25" s="342"/>
      <c r="K25" s="342"/>
      <c r="L25" s="342"/>
      <c r="M25" s="342"/>
      <c r="N25" s="342"/>
      <c r="O25" s="342"/>
      <c r="P25" s="342"/>
    </row>
    <row r="26" spans="1:16" x14ac:dyDescent="0.25">
      <c r="A26" s="342" t="s">
        <v>79</v>
      </c>
      <c r="B26" s="342"/>
      <c r="C26" s="343" t="s">
        <v>80</v>
      </c>
      <c r="D26" s="343"/>
      <c r="E26" s="343"/>
      <c r="F26" s="343"/>
      <c r="G26" s="343"/>
      <c r="H26" s="343"/>
      <c r="I26" s="343"/>
      <c r="J26" s="343"/>
      <c r="K26" s="343"/>
      <c r="L26" s="343"/>
      <c r="M26" s="343"/>
      <c r="N26" s="343"/>
      <c r="O26" s="343"/>
      <c r="P26" s="343"/>
    </row>
    <row r="27" spans="1:16" x14ac:dyDescent="0.25">
      <c r="A27" s="341" t="s">
        <v>103</v>
      </c>
      <c r="B27" s="341"/>
      <c r="C27" s="341"/>
      <c r="D27" s="341"/>
      <c r="E27" s="341"/>
      <c r="F27" s="341"/>
      <c r="G27" s="341"/>
      <c r="H27" s="341"/>
      <c r="I27" s="341"/>
      <c r="J27" s="341"/>
      <c r="K27" s="341"/>
      <c r="L27" s="341"/>
      <c r="M27" s="341"/>
      <c r="N27" s="341"/>
      <c r="O27" s="341"/>
      <c r="P27" s="341"/>
    </row>
    <row r="28" spans="1:16" x14ac:dyDescent="0.25">
      <c r="A28" s="342" t="s">
        <v>206</v>
      </c>
      <c r="B28" s="342"/>
      <c r="C28" s="342"/>
      <c r="D28" s="342"/>
      <c r="E28" s="342"/>
      <c r="F28" s="342"/>
      <c r="G28" s="342"/>
      <c r="H28" s="342"/>
      <c r="I28" s="342"/>
      <c r="J28" s="342"/>
      <c r="K28" s="342"/>
      <c r="L28" s="342"/>
      <c r="M28" s="342"/>
      <c r="N28" s="342"/>
      <c r="O28" s="342"/>
      <c r="P28" s="342"/>
    </row>
    <row r="29" spans="1:16" x14ac:dyDescent="0.25">
      <c r="A29" s="342"/>
      <c r="B29" s="342"/>
      <c r="C29" s="342"/>
      <c r="D29" s="342"/>
      <c r="E29" s="342"/>
      <c r="F29" s="342"/>
      <c r="G29" s="342"/>
      <c r="H29" s="342"/>
      <c r="I29" s="342"/>
      <c r="J29" s="342"/>
      <c r="K29" s="342"/>
      <c r="L29" s="342"/>
      <c r="M29" s="342"/>
      <c r="N29" s="342"/>
      <c r="O29" s="342"/>
      <c r="P29" s="342"/>
    </row>
    <row r="30" spans="1:16" x14ac:dyDescent="0.25">
      <c r="A30" s="342"/>
      <c r="B30" s="342"/>
      <c r="C30" s="342"/>
      <c r="D30" s="342"/>
      <c r="E30" s="342"/>
      <c r="F30" s="342"/>
      <c r="G30" s="342"/>
      <c r="H30" s="342"/>
      <c r="I30" s="342"/>
      <c r="J30" s="342"/>
      <c r="K30" s="342"/>
      <c r="L30" s="342"/>
      <c r="M30" s="342"/>
      <c r="N30" s="342"/>
      <c r="O30" s="342"/>
      <c r="P30" s="342"/>
    </row>
  </sheetData>
  <mergeCells count="53">
    <mergeCell ref="A7:F7"/>
    <mergeCell ref="G7:P7"/>
    <mergeCell ref="A1:P1"/>
    <mergeCell ref="A3:P3"/>
    <mergeCell ref="B4:O4"/>
    <mergeCell ref="A5:P5"/>
    <mergeCell ref="A6:P6"/>
    <mergeCell ref="A2:P2"/>
    <mergeCell ref="A8:F8"/>
    <mergeCell ref="G8:P8"/>
    <mergeCell ref="A9:F9"/>
    <mergeCell ref="G9:P9"/>
    <mergeCell ref="A10:F10"/>
    <mergeCell ref="G10:P10"/>
    <mergeCell ref="A11:F11"/>
    <mergeCell ref="G11:P11"/>
    <mergeCell ref="A12:F12"/>
    <mergeCell ref="G12:P12"/>
    <mergeCell ref="A13:F13"/>
    <mergeCell ref="G13:P13"/>
    <mergeCell ref="A14:F14"/>
    <mergeCell ref="G14:P14"/>
    <mergeCell ref="A15:F15"/>
    <mergeCell ref="G15:P15"/>
    <mergeCell ref="A17:P17"/>
    <mergeCell ref="H19:K19"/>
    <mergeCell ref="H20:K20"/>
    <mergeCell ref="H21:K21"/>
    <mergeCell ref="H22:K22"/>
    <mergeCell ref="A16:F16"/>
    <mergeCell ref="G16:P16"/>
    <mergeCell ref="L22:M22"/>
    <mergeCell ref="O22:P22"/>
    <mergeCell ref="A18:G18"/>
    <mergeCell ref="A20:G20"/>
    <mergeCell ref="A21:G21"/>
    <mergeCell ref="A22:G22"/>
    <mergeCell ref="A19:G19"/>
    <mergeCell ref="H18:K18"/>
    <mergeCell ref="M18:P18"/>
    <mergeCell ref="M19:P19"/>
    <mergeCell ref="A28:P30"/>
    <mergeCell ref="A26:B26"/>
    <mergeCell ref="C26:P26"/>
    <mergeCell ref="A23:P23"/>
    <mergeCell ref="A24:G24"/>
    <mergeCell ref="A25:B25"/>
    <mergeCell ref="C25:P25"/>
    <mergeCell ref="M20:P20"/>
    <mergeCell ref="M21:P21"/>
    <mergeCell ref="H24:K24"/>
    <mergeCell ref="M24:P24"/>
    <mergeCell ref="A27:P27"/>
  </mergeCells>
  <hyperlinks>
    <hyperlink ref="G14" r:id="rId1" xr:uid="{00000000-0004-0000-0200-000000000000}"/>
    <hyperlink ref="G15" r:id="rId2" xr:uid="{00000000-0004-0000-0200-000001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
  <sheetViews>
    <sheetView topLeftCell="B1" workbookViewId="0">
      <selection activeCell="C13" sqref="C13:K13"/>
    </sheetView>
  </sheetViews>
  <sheetFormatPr defaultRowHeight="15" x14ac:dyDescent="0.25"/>
  <cols>
    <col min="1" max="1" width="3.42578125" customWidth="1"/>
    <col min="2" max="11" width="20" customWidth="1"/>
  </cols>
  <sheetData>
    <row r="1" spans="1:11" x14ac:dyDescent="0.25">
      <c r="A1" s="381" t="s">
        <v>119</v>
      </c>
      <c r="B1" s="381"/>
      <c r="C1" s="381"/>
      <c r="D1" s="381"/>
      <c r="E1" s="381"/>
      <c r="F1" s="381"/>
      <c r="G1" s="381"/>
      <c r="H1" s="381"/>
      <c r="I1" s="381"/>
      <c r="J1" s="381"/>
      <c r="K1" s="381"/>
    </row>
    <row r="2" spans="1:11" x14ac:dyDescent="0.25">
      <c r="A2" s="367" t="s">
        <v>138</v>
      </c>
      <c r="B2" s="357"/>
      <c r="C2" s="357"/>
      <c r="D2" s="357"/>
      <c r="E2" s="357"/>
      <c r="F2" s="357"/>
      <c r="G2" s="357"/>
      <c r="H2" s="357"/>
      <c r="I2" s="357"/>
      <c r="J2" s="357"/>
      <c r="K2" s="358"/>
    </row>
    <row r="3" spans="1:11" x14ac:dyDescent="0.25">
      <c r="A3" s="382" t="s">
        <v>66</v>
      </c>
      <c r="B3" s="382"/>
      <c r="C3" s="382"/>
      <c r="D3" s="382"/>
      <c r="E3" s="382"/>
      <c r="F3" s="382"/>
      <c r="G3" s="382"/>
      <c r="H3" s="382"/>
      <c r="I3" s="382"/>
      <c r="J3" s="382"/>
      <c r="K3" s="382"/>
    </row>
    <row r="4" spans="1:11" x14ac:dyDescent="0.25">
      <c r="A4" s="34"/>
      <c r="B4" s="383" t="s">
        <v>161</v>
      </c>
      <c r="C4" s="383"/>
      <c r="D4" s="383"/>
      <c r="E4" s="383"/>
      <c r="F4" s="383"/>
      <c r="G4" s="383"/>
      <c r="H4" s="383"/>
      <c r="I4" s="383"/>
      <c r="J4" s="383"/>
      <c r="K4" s="384"/>
    </row>
    <row r="5" spans="1:11" x14ac:dyDescent="0.25">
      <c r="A5" s="385"/>
      <c r="B5" s="385"/>
      <c r="C5" s="385"/>
      <c r="D5" s="385"/>
      <c r="E5" s="385"/>
      <c r="F5" s="385"/>
      <c r="G5" s="385"/>
      <c r="H5" s="385"/>
      <c r="I5" s="385"/>
      <c r="J5" s="385"/>
      <c r="K5" s="385"/>
    </row>
    <row r="6" spans="1:11" x14ac:dyDescent="0.25">
      <c r="A6" s="386" t="s">
        <v>67</v>
      </c>
      <c r="B6" s="387"/>
      <c r="C6" s="387"/>
      <c r="D6" s="387"/>
      <c r="E6" s="387"/>
      <c r="F6" s="387"/>
      <c r="G6" s="387"/>
      <c r="H6" s="387"/>
      <c r="I6" s="387"/>
      <c r="J6" s="387"/>
      <c r="K6" s="387"/>
    </row>
    <row r="7" spans="1:11" x14ac:dyDescent="0.25">
      <c r="A7" s="380" t="s">
        <v>50</v>
      </c>
      <c r="B7" s="380"/>
      <c r="C7" s="166" t="s">
        <v>162</v>
      </c>
      <c r="D7" s="284"/>
      <c r="E7" s="284"/>
      <c r="F7" s="284"/>
      <c r="G7" s="284"/>
      <c r="H7" s="284"/>
      <c r="I7" s="284"/>
      <c r="J7" s="284"/>
      <c r="K7" s="353"/>
    </row>
    <row r="8" spans="1:11" x14ac:dyDescent="0.25">
      <c r="A8" s="380" t="s">
        <v>49</v>
      </c>
      <c r="B8" s="380"/>
      <c r="C8" s="388" t="s">
        <v>163</v>
      </c>
      <c r="D8" s="388"/>
      <c r="E8" s="388"/>
      <c r="F8" s="388"/>
      <c r="G8" s="388"/>
      <c r="H8" s="388"/>
      <c r="I8" s="388"/>
      <c r="J8" s="388"/>
      <c r="K8" s="388"/>
    </row>
    <row r="9" spans="1:11" x14ac:dyDescent="0.25">
      <c r="A9" s="380" t="s">
        <v>48</v>
      </c>
      <c r="B9" s="380"/>
      <c r="C9" s="388" t="s">
        <v>147</v>
      </c>
      <c r="D9" s="388"/>
      <c r="E9" s="388"/>
      <c r="F9" s="388"/>
      <c r="G9" s="388"/>
      <c r="H9" s="388"/>
      <c r="I9" s="388"/>
      <c r="J9" s="388"/>
      <c r="K9" s="388"/>
    </row>
    <row r="10" spans="1:11" x14ac:dyDescent="0.25">
      <c r="A10" s="380" t="s">
        <v>47</v>
      </c>
      <c r="B10" s="380"/>
      <c r="C10" s="390" t="s">
        <v>153</v>
      </c>
      <c r="D10" s="390"/>
      <c r="E10" s="390"/>
      <c r="F10" s="390"/>
      <c r="G10" s="390"/>
      <c r="H10" s="390"/>
      <c r="I10" s="390"/>
      <c r="J10" s="390"/>
      <c r="K10" s="390"/>
    </row>
    <row r="11" spans="1:11" x14ac:dyDescent="0.25">
      <c r="A11" s="380" t="s">
        <v>46</v>
      </c>
      <c r="B11" s="380"/>
      <c r="C11" s="388" t="s">
        <v>148</v>
      </c>
      <c r="D11" s="388"/>
      <c r="E11" s="388"/>
      <c r="F11" s="388"/>
      <c r="G11" s="388"/>
      <c r="H11" s="388"/>
      <c r="I11" s="388"/>
      <c r="J11" s="388"/>
      <c r="K11" s="388"/>
    </row>
    <row r="12" spans="1:11" x14ac:dyDescent="0.25">
      <c r="A12" s="391" t="s">
        <v>45</v>
      </c>
      <c r="B12" s="391"/>
      <c r="C12" s="392" t="s">
        <v>164</v>
      </c>
      <c r="D12" s="388"/>
      <c r="E12" s="388"/>
      <c r="F12" s="388"/>
      <c r="G12" s="388"/>
      <c r="H12" s="388"/>
      <c r="I12" s="388"/>
      <c r="J12" s="388"/>
      <c r="K12" s="388"/>
    </row>
    <row r="13" spans="1:11" x14ac:dyDescent="0.25">
      <c r="A13" s="380" t="s">
        <v>44</v>
      </c>
      <c r="B13" s="380"/>
      <c r="C13" s="388" t="s">
        <v>206</v>
      </c>
      <c r="D13" s="388"/>
      <c r="E13" s="388"/>
      <c r="F13" s="388"/>
      <c r="G13" s="388"/>
      <c r="H13" s="388"/>
      <c r="I13" s="388"/>
      <c r="J13" s="388"/>
      <c r="K13" s="388"/>
    </row>
    <row r="14" spans="1:11" x14ac:dyDescent="0.25">
      <c r="A14" s="380" t="s">
        <v>37</v>
      </c>
      <c r="B14" s="380"/>
      <c r="C14" s="348" t="s">
        <v>165</v>
      </c>
      <c r="D14" s="389"/>
      <c r="E14" s="390"/>
      <c r="F14" s="390"/>
      <c r="G14" s="390"/>
      <c r="H14" s="390"/>
      <c r="I14" s="390"/>
      <c r="J14" s="390"/>
      <c r="K14" s="390"/>
    </row>
    <row r="15" spans="1:11" ht="24" customHeight="1" x14ac:dyDescent="0.25">
      <c r="A15" s="380" t="s">
        <v>71</v>
      </c>
      <c r="B15" s="380"/>
      <c r="C15" s="348" t="s">
        <v>13</v>
      </c>
      <c r="D15" s="348"/>
      <c r="E15" s="348"/>
      <c r="F15" s="348"/>
      <c r="G15" s="348"/>
      <c r="H15" s="348"/>
      <c r="I15" s="348"/>
      <c r="J15" s="348"/>
      <c r="K15" s="348"/>
    </row>
    <row r="16" spans="1:11" x14ac:dyDescent="0.25">
      <c r="A16" s="20"/>
      <c r="B16" s="20"/>
      <c r="C16" s="20"/>
      <c r="D16" s="20"/>
      <c r="E16" s="20"/>
      <c r="F16" s="20"/>
      <c r="G16" s="20"/>
      <c r="H16" s="20"/>
      <c r="I16" s="20"/>
      <c r="J16" s="20"/>
      <c r="K16" s="20"/>
    </row>
    <row r="17" spans="1:11" s="1" customFormat="1" ht="28.5" customHeight="1" x14ac:dyDescent="0.25">
      <c r="A17" s="378" t="s">
        <v>81</v>
      </c>
      <c r="B17" s="378"/>
      <c r="C17" s="378"/>
      <c r="D17" s="378"/>
      <c r="E17" s="378"/>
      <c r="F17" s="378"/>
      <c r="G17" s="378"/>
      <c r="H17" s="378"/>
      <c r="I17" s="378"/>
      <c r="J17" s="378"/>
      <c r="K17" s="378"/>
    </row>
    <row r="18" spans="1:11" s="1" customFormat="1" ht="54" customHeight="1" x14ac:dyDescent="0.25">
      <c r="A18" s="2" t="s">
        <v>0</v>
      </c>
      <c r="B18" s="3" t="s">
        <v>62</v>
      </c>
      <c r="C18" s="3" t="s">
        <v>1</v>
      </c>
      <c r="D18" s="3" t="s">
        <v>2</v>
      </c>
      <c r="E18" s="3" t="s">
        <v>3</v>
      </c>
      <c r="F18" s="3" t="s">
        <v>4</v>
      </c>
      <c r="G18" s="35" t="s">
        <v>6</v>
      </c>
      <c r="H18" s="3" t="s">
        <v>7</v>
      </c>
      <c r="I18" s="3" t="s">
        <v>8</v>
      </c>
      <c r="J18" s="3" t="s">
        <v>9</v>
      </c>
      <c r="K18" s="3" t="s">
        <v>137</v>
      </c>
    </row>
    <row r="19" spans="1:11" s="1" customFormat="1" x14ac:dyDescent="0.25">
      <c r="A19" s="21"/>
      <c r="B19" s="21" t="s">
        <v>13</v>
      </c>
      <c r="C19" s="21" t="s">
        <v>13</v>
      </c>
      <c r="D19" s="21" t="s">
        <v>13</v>
      </c>
      <c r="E19" s="21" t="s">
        <v>13</v>
      </c>
      <c r="F19" s="21" t="s">
        <v>13</v>
      </c>
      <c r="G19" s="29" t="s">
        <v>13</v>
      </c>
      <c r="H19" s="73">
        <v>0</v>
      </c>
      <c r="I19" s="73">
        <v>0</v>
      </c>
      <c r="J19" s="73">
        <v>0</v>
      </c>
      <c r="K19" s="73">
        <v>0</v>
      </c>
    </row>
    <row r="20" spans="1:11" s="1" customFormat="1" x14ac:dyDescent="0.25">
      <c r="A20" s="36" t="s">
        <v>78</v>
      </c>
      <c r="B20" s="36"/>
      <c r="C20" s="36"/>
      <c r="D20" s="36"/>
      <c r="E20" s="36"/>
      <c r="F20" s="36"/>
      <c r="G20" s="37"/>
      <c r="H20" s="36"/>
      <c r="I20" s="36"/>
      <c r="J20" s="36"/>
      <c r="K20" s="36"/>
    </row>
    <row r="21" spans="1:11" x14ac:dyDescent="0.25">
      <c r="A21" s="379" t="s">
        <v>118</v>
      </c>
      <c r="B21" s="379"/>
      <c r="C21" s="379"/>
      <c r="D21" s="379"/>
      <c r="E21" s="379"/>
      <c r="F21" s="379"/>
      <c r="G21" s="379"/>
      <c r="H21" s="379"/>
      <c r="I21" s="379"/>
      <c r="J21" s="379"/>
      <c r="K21" s="379"/>
    </row>
    <row r="22" spans="1:11" x14ac:dyDescent="0.25">
      <c r="A22" s="370" t="s">
        <v>82</v>
      </c>
      <c r="B22" s="370"/>
      <c r="C22" s="370"/>
      <c r="D22" s="370"/>
      <c r="E22" s="376">
        <v>0</v>
      </c>
      <c r="F22" s="377"/>
      <c r="G22" s="47" t="s">
        <v>101</v>
      </c>
      <c r="H22" s="373" t="s">
        <v>13</v>
      </c>
      <c r="I22" s="374"/>
      <c r="J22" s="374"/>
      <c r="K22" s="375"/>
    </row>
    <row r="23" spans="1:11" x14ac:dyDescent="0.25">
      <c r="A23" s="370" t="s">
        <v>77</v>
      </c>
      <c r="B23" s="370"/>
      <c r="C23" s="371" t="s">
        <v>102</v>
      </c>
      <c r="D23" s="371"/>
      <c r="E23" s="371"/>
      <c r="F23" s="371"/>
      <c r="G23" s="371"/>
      <c r="H23" s="371"/>
      <c r="I23" s="371"/>
      <c r="J23" s="371"/>
      <c r="K23" s="371"/>
    </row>
    <row r="24" spans="1:11" x14ac:dyDescent="0.25">
      <c r="A24" s="370" t="s">
        <v>79</v>
      </c>
      <c r="B24" s="370"/>
      <c r="C24" s="372" t="s">
        <v>80</v>
      </c>
      <c r="D24" s="372"/>
      <c r="E24" s="372"/>
      <c r="F24" s="372"/>
      <c r="G24" s="372"/>
      <c r="H24" s="372"/>
      <c r="I24" s="372"/>
      <c r="J24" s="372"/>
      <c r="K24" s="372"/>
    </row>
  </sheetData>
  <mergeCells count="33">
    <mergeCell ref="A7:B7"/>
    <mergeCell ref="C7:K7"/>
    <mergeCell ref="A8:B8"/>
    <mergeCell ref="C8:K8"/>
    <mergeCell ref="A9:B9"/>
    <mergeCell ref="C9:K9"/>
    <mergeCell ref="A13:B13"/>
    <mergeCell ref="C13:K13"/>
    <mergeCell ref="A14:B14"/>
    <mergeCell ref="C14:K14"/>
    <mergeCell ref="A10:B10"/>
    <mergeCell ref="C10:K10"/>
    <mergeCell ref="A11:B11"/>
    <mergeCell ref="C11:K11"/>
    <mergeCell ref="A12:B12"/>
    <mergeCell ref="C12:K12"/>
    <mergeCell ref="A1:K1"/>
    <mergeCell ref="A3:K3"/>
    <mergeCell ref="B4:K4"/>
    <mergeCell ref="A5:K5"/>
    <mergeCell ref="A6:K6"/>
    <mergeCell ref="A2:K2"/>
    <mergeCell ref="A17:K17"/>
    <mergeCell ref="A21:K21"/>
    <mergeCell ref="A23:B23"/>
    <mergeCell ref="A15:B15"/>
    <mergeCell ref="C15:K15"/>
    <mergeCell ref="A24:B24"/>
    <mergeCell ref="A22:D22"/>
    <mergeCell ref="C23:K23"/>
    <mergeCell ref="C24:K24"/>
    <mergeCell ref="H22:K22"/>
    <mergeCell ref="E22:F22"/>
  </mergeCells>
  <phoneticPr fontId="33" type="noConversion"/>
  <hyperlinks>
    <hyperlink ref="C14" r:id="rId1" xr:uid="{00000000-0004-0000-0300-000000000000}"/>
  </hyperlinks>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7"/>
  <sheetViews>
    <sheetView topLeftCell="A3" workbookViewId="0">
      <selection activeCell="B13" sqref="B13:D13"/>
    </sheetView>
  </sheetViews>
  <sheetFormatPr defaultRowHeight="15" x14ac:dyDescent="0.25"/>
  <cols>
    <col min="5" max="5" width="12.140625" customWidth="1"/>
    <col min="11" max="11" width="11.140625" bestFit="1" customWidth="1"/>
    <col min="13" max="13" width="10" bestFit="1" customWidth="1"/>
    <col min="15" max="15" width="11.7109375" customWidth="1"/>
    <col min="16" max="16" width="11.5703125" customWidth="1"/>
    <col min="17" max="17" width="10.5703125" customWidth="1"/>
    <col min="19" max="19" width="17.28515625" customWidth="1"/>
    <col min="20" max="20" width="22.7109375" customWidth="1"/>
    <col min="21" max="21" width="11.42578125" bestFit="1" customWidth="1"/>
    <col min="23" max="23" width="10" bestFit="1" customWidth="1"/>
  </cols>
  <sheetData>
    <row r="1" spans="1:23" ht="15.75" thickBot="1" x14ac:dyDescent="0.3">
      <c r="A1" s="396" t="s">
        <v>90</v>
      </c>
      <c r="B1" s="397"/>
      <c r="C1" s="397"/>
      <c r="D1" s="397"/>
      <c r="E1" s="397"/>
      <c r="F1" s="397"/>
      <c r="G1" s="397"/>
      <c r="H1" s="397"/>
      <c r="I1" s="397"/>
      <c r="J1" s="397"/>
      <c r="K1" s="397"/>
      <c r="L1" s="397"/>
      <c r="M1" s="397"/>
      <c r="N1" s="397"/>
      <c r="O1" s="397"/>
      <c r="P1" s="397"/>
      <c r="Q1" s="397"/>
      <c r="R1" s="398"/>
    </row>
    <row r="2" spans="1:23" ht="15.75" thickBot="1" x14ac:dyDescent="0.3">
      <c r="A2" s="399" t="s">
        <v>97</v>
      </c>
      <c r="B2" s="400"/>
      <c r="C2" s="400"/>
      <c r="D2" s="400"/>
      <c r="E2" s="400"/>
      <c r="F2" s="400"/>
      <c r="G2" s="400"/>
      <c r="H2" s="400"/>
      <c r="I2" s="400"/>
      <c r="J2" s="400"/>
      <c r="K2" s="400"/>
      <c r="L2" s="400"/>
      <c r="M2" s="400"/>
      <c r="N2" s="400"/>
      <c r="O2" s="400"/>
      <c r="P2" s="400"/>
      <c r="Q2" s="400"/>
      <c r="R2" s="401"/>
    </row>
    <row r="3" spans="1:23" ht="15.75" thickBot="1" x14ac:dyDescent="0.3">
      <c r="A3" s="406"/>
      <c r="B3" s="411"/>
      <c r="C3" s="412"/>
      <c r="D3" s="412"/>
      <c r="E3" s="413"/>
      <c r="F3" s="402">
        <v>2020</v>
      </c>
      <c r="G3" s="403"/>
      <c r="H3" s="404">
        <v>2021</v>
      </c>
      <c r="I3" s="404"/>
      <c r="J3" s="404"/>
      <c r="K3" s="403">
        <v>2022</v>
      </c>
      <c r="L3" s="403"/>
      <c r="M3" s="403"/>
      <c r="N3" s="405">
        <v>2023</v>
      </c>
      <c r="O3" s="405"/>
      <c r="P3" s="405"/>
      <c r="Q3" s="70">
        <v>2024</v>
      </c>
      <c r="R3" s="406"/>
    </row>
    <row r="4" spans="1:23" ht="31.5" x14ac:dyDescent="0.25">
      <c r="A4" s="407"/>
      <c r="B4" s="408" t="s">
        <v>83</v>
      </c>
      <c r="C4" s="408"/>
      <c r="D4" s="408"/>
      <c r="E4" s="65" t="s">
        <v>84</v>
      </c>
      <c r="F4" s="104" t="s">
        <v>85</v>
      </c>
      <c r="G4" s="104" t="s">
        <v>86</v>
      </c>
      <c r="H4" s="104" t="s">
        <v>87</v>
      </c>
      <c r="I4" s="104" t="s">
        <v>85</v>
      </c>
      <c r="J4" s="104" t="s">
        <v>86</v>
      </c>
      <c r="K4" s="104" t="s">
        <v>87</v>
      </c>
      <c r="L4" s="104" t="s">
        <v>85</v>
      </c>
      <c r="M4" s="104" t="s">
        <v>88</v>
      </c>
      <c r="N4" s="104" t="s">
        <v>87</v>
      </c>
      <c r="O4" s="104" t="s">
        <v>85</v>
      </c>
      <c r="P4" s="104" t="s">
        <v>86</v>
      </c>
      <c r="Q4" s="105" t="s">
        <v>87</v>
      </c>
      <c r="R4" s="407"/>
      <c r="S4" s="84"/>
      <c r="T4" s="84"/>
    </row>
    <row r="5" spans="1:23" x14ac:dyDescent="0.25">
      <c r="A5" s="407"/>
      <c r="B5" s="409" t="s">
        <v>89</v>
      </c>
      <c r="C5" s="409"/>
      <c r="D5" s="409"/>
      <c r="E5" s="100">
        <v>303478.01</v>
      </c>
      <c r="F5" s="101">
        <v>0</v>
      </c>
      <c r="G5" s="101">
        <v>0</v>
      </c>
      <c r="H5" s="101">
        <v>0</v>
      </c>
      <c r="I5" s="102">
        <v>0</v>
      </c>
      <c r="J5" s="101">
        <v>0</v>
      </c>
      <c r="K5" s="101">
        <v>17443.310000000001</v>
      </c>
      <c r="L5" s="101">
        <v>27534.7</v>
      </c>
      <c r="M5" s="101">
        <v>0</v>
      </c>
      <c r="N5" s="101">
        <v>0</v>
      </c>
      <c r="O5" s="101">
        <v>0</v>
      </c>
      <c r="P5" s="101">
        <v>80615.19</v>
      </c>
      <c r="Q5" s="106">
        <v>177884.81</v>
      </c>
      <c r="R5" s="407"/>
      <c r="S5" s="75"/>
      <c r="T5" s="74"/>
      <c r="W5" s="74"/>
    </row>
    <row r="6" spans="1:23" x14ac:dyDescent="0.25">
      <c r="A6" s="407"/>
      <c r="B6" s="409" t="s">
        <v>14</v>
      </c>
      <c r="C6" s="409"/>
      <c r="D6" s="409"/>
      <c r="E6" s="100">
        <v>400000</v>
      </c>
      <c r="F6" s="101">
        <v>0</v>
      </c>
      <c r="G6" s="101">
        <v>0</v>
      </c>
      <c r="H6" s="101">
        <v>0</v>
      </c>
      <c r="I6" s="102">
        <v>0</v>
      </c>
      <c r="J6" s="101">
        <v>50000</v>
      </c>
      <c r="K6" s="101">
        <v>0</v>
      </c>
      <c r="L6" s="101">
        <v>0</v>
      </c>
      <c r="M6" s="101">
        <v>0</v>
      </c>
      <c r="N6" s="101">
        <v>0</v>
      </c>
      <c r="O6" s="101">
        <v>0</v>
      </c>
      <c r="P6" s="101">
        <v>0</v>
      </c>
      <c r="Q6" s="106">
        <v>350000</v>
      </c>
      <c r="R6" s="407"/>
      <c r="S6" s="75"/>
      <c r="T6" s="74"/>
    </row>
    <row r="7" spans="1:23" ht="27" customHeight="1" x14ac:dyDescent="0.25">
      <c r="A7" s="407"/>
      <c r="B7" s="395" t="s">
        <v>150</v>
      </c>
      <c r="C7" s="207"/>
      <c r="D7" s="208"/>
      <c r="E7" s="103">
        <v>453300</v>
      </c>
      <c r="F7" s="101">
        <v>0</v>
      </c>
      <c r="G7" s="101">
        <v>0</v>
      </c>
      <c r="H7" s="101">
        <v>0</v>
      </c>
      <c r="I7" s="102">
        <v>0</v>
      </c>
      <c r="J7" s="101">
        <v>0</v>
      </c>
      <c r="K7" s="101">
        <v>0</v>
      </c>
      <c r="L7" s="101">
        <v>0</v>
      </c>
      <c r="M7" s="101">
        <v>453300</v>
      </c>
      <c r="N7" s="101">
        <v>0</v>
      </c>
      <c r="O7" s="102">
        <v>0</v>
      </c>
      <c r="P7" s="101">
        <v>0</v>
      </c>
      <c r="Q7" s="106">
        <v>0</v>
      </c>
      <c r="R7" s="68"/>
      <c r="S7" s="75"/>
      <c r="T7" s="74"/>
    </row>
    <row r="8" spans="1:23" ht="24.75" customHeight="1" x14ac:dyDescent="0.25">
      <c r="A8" s="407"/>
      <c r="B8" s="395" t="s">
        <v>154</v>
      </c>
      <c r="C8" s="207"/>
      <c r="D8" s="208"/>
      <c r="E8" s="100">
        <v>651900</v>
      </c>
      <c r="F8" s="101">
        <v>0</v>
      </c>
      <c r="G8" s="101">
        <v>0</v>
      </c>
      <c r="H8" s="101">
        <v>0</v>
      </c>
      <c r="I8" s="102">
        <v>0</v>
      </c>
      <c r="J8" s="101">
        <v>0</v>
      </c>
      <c r="K8" s="101">
        <v>0</v>
      </c>
      <c r="L8" s="101">
        <v>0</v>
      </c>
      <c r="M8" s="101">
        <v>0</v>
      </c>
      <c r="N8" s="101">
        <v>0</v>
      </c>
      <c r="O8" s="101">
        <v>0</v>
      </c>
      <c r="P8" s="101">
        <v>0</v>
      </c>
      <c r="Q8" s="106">
        <v>651900</v>
      </c>
      <c r="R8" s="68"/>
      <c r="S8" s="75"/>
      <c r="T8" s="74"/>
    </row>
    <row r="9" spans="1:23" x14ac:dyDescent="0.25">
      <c r="A9" s="407"/>
      <c r="B9" s="409" t="s">
        <v>158</v>
      </c>
      <c r="C9" s="409"/>
      <c r="D9" s="414"/>
      <c r="E9" s="100">
        <v>1700000</v>
      </c>
      <c r="F9" s="101">
        <v>0</v>
      </c>
      <c r="G9" s="101">
        <v>0</v>
      </c>
      <c r="H9" s="101">
        <v>0</v>
      </c>
      <c r="I9" s="102">
        <v>0</v>
      </c>
      <c r="J9" s="101">
        <v>0</v>
      </c>
      <c r="K9" s="101">
        <v>0</v>
      </c>
      <c r="L9" s="101">
        <v>0</v>
      </c>
      <c r="M9" s="101">
        <v>0</v>
      </c>
      <c r="N9" s="101">
        <v>0</v>
      </c>
      <c r="O9" s="101">
        <v>0</v>
      </c>
      <c r="P9" s="101">
        <v>0</v>
      </c>
      <c r="Q9" s="106">
        <v>1700000</v>
      </c>
      <c r="R9" s="68"/>
      <c r="S9" s="75"/>
    </row>
    <row r="10" spans="1:23" x14ac:dyDescent="0.25">
      <c r="A10" s="407"/>
      <c r="B10" s="395" t="s">
        <v>152</v>
      </c>
      <c r="C10" s="207"/>
      <c r="D10" s="208"/>
      <c r="E10" s="100">
        <v>1091408.72</v>
      </c>
      <c r="F10" s="101">
        <v>0</v>
      </c>
      <c r="G10" s="101">
        <v>0</v>
      </c>
      <c r="H10" s="101">
        <v>0</v>
      </c>
      <c r="I10" s="102">
        <v>0</v>
      </c>
      <c r="J10" s="101">
        <v>0</v>
      </c>
      <c r="K10" s="101">
        <v>0</v>
      </c>
      <c r="L10" s="101">
        <v>0</v>
      </c>
      <c r="M10" s="101">
        <v>0</v>
      </c>
      <c r="N10" s="101">
        <v>0</v>
      </c>
      <c r="O10" s="101">
        <v>0</v>
      </c>
      <c r="P10" s="101">
        <v>0</v>
      </c>
      <c r="Q10" s="106">
        <v>1091408.72</v>
      </c>
      <c r="R10" s="68"/>
      <c r="S10" s="75"/>
    </row>
    <row r="11" spans="1:23" x14ac:dyDescent="0.25">
      <c r="A11" s="407"/>
      <c r="B11" s="409" t="s">
        <v>96</v>
      </c>
      <c r="C11" s="409"/>
      <c r="D11" s="414"/>
      <c r="E11" s="100">
        <v>45521.7</v>
      </c>
      <c r="F11" s="101">
        <v>0</v>
      </c>
      <c r="G11" s="101">
        <v>0</v>
      </c>
      <c r="H11" s="101">
        <v>0</v>
      </c>
      <c r="I11" s="102">
        <v>0</v>
      </c>
      <c r="J11" s="101">
        <v>0</v>
      </c>
      <c r="K11" s="101">
        <v>0</v>
      </c>
      <c r="L11" s="101">
        <v>0</v>
      </c>
      <c r="M11" s="101">
        <v>0</v>
      </c>
      <c r="N11" s="101">
        <v>0</v>
      </c>
      <c r="O11" s="102">
        <v>0</v>
      </c>
      <c r="P11" s="101">
        <v>0</v>
      </c>
      <c r="Q11" s="106">
        <v>45521.7</v>
      </c>
      <c r="R11" s="68"/>
      <c r="S11" s="75"/>
    </row>
    <row r="12" spans="1:23" x14ac:dyDescent="0.25">
      <c r="A12" s="407"/>
      <c r="B12" s="415" t="s">
        <v>15</v>
      </c>
      <c r="C12" s="415"/>
      <c r="D12" s="415"/>
      <c r="E12" s="107">
        <f>SUM(E5:E11)</f>
        <v>4645608.43</v>
      </c>
      <c r="F12" s="40">
        <f>SUM(F5:F11)</f>
        <v>0</v>
      </c>
      <c r="G12" s="40">
        <f t="shared" ref="G12:O12" si="0">SUM(G5:G11)</f>
        <v>0</v>
      </c>
      <c r="H12" s="40">
        <f t="shared" si="0"/>
        <v>0</v>
      </c>
      <c r="I12" s="40">
        <f t="shared" si="0"/>
        <v>0</v>
      </c>
      <c r="J12" s="40">
        <f t="shared" si="0"/>
        <v>50000</v>
      </c>
      <c r="K12" s="40">
        <f t="shared" si="0"/>
        <v>17443.310000000001</v>
      </c>
      <c r="L12" s="40">
        <f t="shared" si="0"/>
        <v>27534.7</v>
      </c>
      <c r="M12" s="40">
        <f t="shared" si="0"/>
        <v>453300</v>
      </c>
      <c r="N12" s="40">
        <f t="shared" si="0"/>
        <v>0</v>
      </c>
      <c r="O12" s="40">
        <f t="shared" si="0"/>
        <v>0</v>
      </c>
      <c r="P12" s="40">
        <f>P5+P6+P8+P9+P10</f>
        <v>80615.19</v>
      </c>
      <c r="Q12" s="67">
        <f>SUM(Q5:Q11)</f>
        <v>4016715.2300000004</v>
      </c>
      <c r="R12" s="68"/>
      <c r="S12" s="75"/>
      <c r="T12" s="74"/>
      <c r="U12" s="74"/>
    </row>
    <row r="13" spans="1:23" ht="24.75" customHeight="1" x14ac:dyDescent="0.25">
      <c r="A13" s="407"/>
      <c r="B13" s="393" t="s">
        <v>99</v>
      </c>
      <c r="C13" s="393"/>
      <c r="D13" s="394"/>
      <c r="E13" s="100">
        <v>0</v>
      </c>
      <c r="F13" s="38">
        <v>0</v>
      </c>
      <c r="G13" s="38">
        <v>0</v>
      </c>
      <c r="H13" s="38">
        <v>0</v>
      </c>
      <c r="I13" s="39">
        <v>0</v>
      </c>
      <c r="J13" s="38">
        <v>0</v>
      </c>
      <c r="K13" s="38">
        <v>0</v>
      </c>
      <c r="L13" s="38">
        <v>0</v>
      </c>
      <c r="M13" s="38">
        <v>0</v>
      </c>
      <c r="N13" s="38">
        <v>0</v>
      </c>
      <c r="O13" s="39">
        <v>0</v>
      </c>
      <c r="P13" s="38">
        <v>0</v>
      </c>
      <c r="Q13" s="66">
        <v>0</v>
      </c>
      <c r="R13" s="68"/>
      <c r="T13" s="74"/>
    </row>
    <row r="14" spans="1:23" ht="24.75" customHeight="1" x14ac:dyDescent="0.25">
      <c r="A14" s="407"/>
      <c r="B14" s="393" t="s">
        <v>98</v>
      </c>
      <c r="C14" s="393"/>
      <c r="D14" s="394"/>
      <c r="E14" s="100">
        <v>0</v>
      </c>
      <c r="F14" s="38">
        <v>0</v>
      </c>
      <c r="G14" s="38">
        <v>0</v>
      </c>
      <c r="H14" s="38">
        <v>0</v>
      </c>
      <c r="I14" s="39">
        <v>0</v>
      </c>
      <c r="J14" s="38">
        <v>0</v>
      </c>
      <c r="K14" s="38">
        <v>0</v>
      </c>
      <c r="L14" s="38">
        <v>0</v>
      </c>
      <c r="M14" s="38">
        <v>0</v>
      </c>
      <c r="N14" s="38">
        <v>0</v>
      </c>
      <c r="O14" s="39">
        <v>0</v>
      </c>
      <c r="P14" s="38">
        <v>0</v>
      </c>
      <c r="Q14" s="66">
        <v>0</v>
      </c>
      <c r="R14" s="68"/>
      <c r="T14" s="74"/>
    </row>
    <row r="15" spans="1:23" ht="15.75" thickBot="1" x14ac:dyDescent="0.3">
      <c r="A15" s="410"/>
      <c r="B15" s="416"/>
      <c r="C15" s="417"/>
      <c r="D15" s="417"/>
      <c r="E15" s="417"/>
      <c r="F15" s="417"/>
      <c r="G15" s="417"/>
      <c r="H15" s="417"/>
      <c r="I15" s="417"/>
      <c r="J15" s="417"/>
      <c r="K15" s="417"/>
      <c r="L15" s="417"/>
      <c r="M15" s="417"/>
      <c r="N15" s="417"/>
      <c r="O15" s="417"/>
      <c r="P15" s="417"/>
      <c r="Q15" s="418"/>
      <c r="R15" s="69"/>
    </row>
    <row r="16" spans="1:23" x14ac:dyDescent="0.25">
      <c r="S16" s="75"/>
    </row>
    <row r="17" spans="11:20" x14ac:dyDescent="0.25">
      <c r="K17" s="74"/>
      <c r="T17" s="75"/>
    </row>
  </sheetData>
  <mergeCells count="21">
    <mergeCell ref="A1:R1"/>
    <mergeCell ref="A2:R2"/>
    <mergeCell ref="F3:G3"/>
    <mergeCell ref="H3:J3"/>
    <mergeCell ref="K3:M3"/>
    <mergeCell ref="N3:P3"/>
    <mergeCell ref="R3:R6"/>
    <mergeCell ref="B4:D4"/>
    <mergeCell ref="B5:D5"/>
    <mergeCell ref="B6:D6"/>
    <mergeCell ref="A3:A15"/>
    <mergeCell ref="B3:E3"/>
    <mergeCell ref="B9:D9"/>
    <mergeCell ref="B11:D11"/>
    <mergeCell ref="B12:D12"/>
    <mergeCell ref="B15:Q15"/>
    <mergeCell ref="B13:D13"/>
    <mergeCell ref="B14:D14"/>
    <mergeCell ref="B7:D7"/>
    <mergeCell ref="B8:D8"/>
    <mergeCell ref="B10:D10"/>
  </mergeCells>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vt:i4>
      </vt:variant>
    </vt:vector>
  </HeadingPairs>
  <TitlesOfParts>
    <vt:vector size="6" baseType="lpstr">
      <vt:lpstr>Finansowy Raport Okresowy cz 1</vt:lpstr>
      <vt:lpstr>Wydatki rozliczane</vt:lpstr>
      <vt:lpstr>Zaliczka</vt:lpstr>
      <vt:lpstr>Refundacja</vt:lpstr>
      <vt:lpstr>Harmonogram Finansowy</vt:lpstr>
      <vt:lpstr>'Wydatki rozliczane'!Obszar_wydruku</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Orłowska Dorota  (BA-F)</dc:creator>
  <cp:lastModifiedBy>Drastich Aneta  (DSF)</cp:lastModifiedBy>
  <cp:lastPrinted>2021-10-27T05:07:59Z</cp:lastPrinted>
  <dcterms:created xsi:type="dcterms:W3CDTF">2015-09-07T07:48:13Z</dcterms:created>
  <dcterms:modified xsi:type="dcterms:W3CDTF">2024-02-22T06:52:45Z</dcterms:modified>
</cp:coreProperties>
</file>